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05" windowHeight="8010" tabRatio="271"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'表2－收入总表'!$A$1:$K$42</definedName>
    <definedName name="_xlnm.Print_Area" localSheetId="4">'表3－支出总表'!$A$1:$H$42</definedName>
    <definedName name="_xlnm.Print_Area" localSheetId="6">'表5－一般公共预算支出明细表'!$A$1:$H$42</definedName>
    <definedName name="_xlnm.Print_Area" localSheetId="7">'表6－一般公共预算基本支出明细表'!$A$1:$F$97</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<sst xmlns="http://schemas.openxmlformats.org/spreadsheetml/2006/main" count="596" uniqueCount="372">
  <si>
    <t>附件2</t>
  </si>
  <si>
    <t>2018年部门决算公开报表</t>
  </si>
  <si>
    <t xml:space="preserve">                        部门名称：佳县卫生局</t>
  </si>
  <si>
    <t xml:space="preserve">                        保密审查情况：</t>
  </si>
  <si>
    <t xml:space="preserve">                        部门主要负责人审签情况：</t>
  </si>
  <si>
    <t>目录</t>
  </si>
  <si>
    <t>表1</t>
  </si>
  <si>
    <t>部门决算收支总表</t>
  </si>
  <si>
    <t>是否空表</t>
  </si>
  <si>
    <t>公开空表理由</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</si>
  <si>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</si>
  <si>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</si>
  <si>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</si>
  <si>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</si>
  <si>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</si>
  <si>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</si>
  <si>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</si>
  <si>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</si>
  <si>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</si>
  <si>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</si>
  <si>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</si>
  <si>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</si>
  <si>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</si>
  <si>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</si>
  <si>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</si>
  <si>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</si>
  <si>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</si>
  <si>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</si>
  <si>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</si>
  <si>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</si>
  <si>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</si>
  <si>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</si>
  <si>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</si>
  <si>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</si>
  <si>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</si>
  <si>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</si>
  <si>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</si>
  <si>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</si>
  <si>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</si>
  <si>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</si>
  <si>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</si>
  <si>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</si>
  <si>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</si>
  <si>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</si>
  <si>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</si>
  <si>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</si>
  <si>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</si>
  <si>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</si>
  <si>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</si>
  <si>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</si>
  <si>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</si>
  <si>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</si>
  <si>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</si>
  <si>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</si>
  <si>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</si>
  <si>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</si>
  <si>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</si>
  <si>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</si>
  <si>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</si>
  <si>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</si>
  <si>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</si>
  <si>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</si>
  <si>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</si>
  <si>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</si>
  <si>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</si>
  <si>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</si>
  <si>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</si>
  <si>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</si>
  <si>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</si>
  <si>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</si>
  <si>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</si>
  <si>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</si>
  <si>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</si>
  <si>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</si>
  <si>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</si>
  <si>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</si>
  <si>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</si>
  <si>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</si>
  <si>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</si>
  <si>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</si>
  <si>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</si>
  <si>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</si>
  <si>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</si>
  <si>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</si>
  <si>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</si>
  <si>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</si>
  <si>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</si>
  <si>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20808</t>
  </si>
  <si>
    <t>抚恤</t>
  </si>
  <si>
    <t>2080801</t>
  </si>
  <si>
    <t xml:space="preserve">  死亡抚恤</t>
  </si>
  <si>
    <t>20816</t>
  </si>
  <si>
    <t>红十字事业</t>
  </si>
  <si>
    <t>2081603</t>
  </si>
  <si>
    <t xml:space="preserve">  机关服务</t>
  </si>
  <si>
    <t>210</t>
  </si>
  <si>
    <t>医疗卫生与计划生育支出</t>
  </si>
  <si>
    <t>21001</t>
  </si>
  <si>
    <t>医疗卫生与计划生育管理事务</t>
  </si>
  <si>
    <t>2100101</t>
  </si>
  <si>
    <t xml:space="preserve">  行政运行</t>
  </si>
  <si>
    <t>2100199</t>
  </si>
  <si>
    <t xml:space="preserve">  其他医疗卫生与计划生育管理事务支出</t>
  </si>
  <si>
    <t>21002</t>
  </si>
  <si>
    <t>公立医院</t>
  </si>
  <si>
    <t>2100201</t>
  </si>
  <si>
    <t xml:space="preserve">  综合医院</t>
  </si>
  <si>
    <t>2100202</t>
  </si>
  <si>
    <t xml:space="preserve">  中医(民族)医院</t>
  </si>
  <si>
    <t>2100299</t>
  </si>
  <si>
    <t xml:space="preserve">  其他公立医院支出</t>
  </si>
  <si>
    <t>21003</t>
  </si>
  <si>
    <t>基层医疗卫生机构</t>
  </si>
  <si>
    <t>2100301</t>
  </si>
  <si>
    <t xml:space="preserve">  城市社区卫生机构</t>
  </si>
  <si>
    <t>2100302</t>
  </si>
  <si>
    <t xml:space="preserve">  乡镇卫生院</t>
  </si>
  <si>
    <t>2100399</t>
  </si>
  <si>
    <t xml:space="preserve">  其他基层医疗卫生机构支出</t>
  </si>
  <si>
    <t>公共卫生</t>
  </si>
  <si>
    <t>2100401</t>
  </si>
  <si>
    <t xml:space="preserve">  疾病预防控制机构</t>
  </si>
  <si>
    <t>2100402</t>
  </si>
  <si>
    <t xml:space="preserve">  卫生监督机构</t>
  </si>
  <si>
    <t>2100403</t>
  </si>
  <si>
    <t xml:space="preserve">  妇幼保健机构</t>
  </si>
  <si>
    <t>2100406</t>
  </si>
  <si>
    <t xml:space="preserve">  采供血机构</t>
  </si>
  <si>
    <t>2100407</t>
  </si>
  <si>
    <t xml:space="preserve">  其他专业公共卫生机构</t>
  </si>
  <si>
    <t>2100408</t>
  </si>
  <si>
    <t xml:space="preserve">  基本公共卫生服务</t>
  </si>
  <si>
    <t>2100409</t>
  </si>
  <si>
    <t xml:space="preserve">  重大公共卫生专项</t>
  </si>
  <si>
    <t>2100499</t>
  </si>
  <si>
    <t xml:space="preserve">  其他公共卫生支出</t>
  </si>
  <si>
    <t>21007</t>
  </si>
  <si>
    <t>计划生育事务</t>
  </si>
  <si>
    <t>2100717</t>
  </si>
  <si>
    <t xml:space="preserve">  计划生育服务</t>
  </si>
  <si>
    <t>2100799</t>
  </si>
  <si>
    <t xml:space="preserve">  其他计划生育事务支出</t>
  </si>
  <si>
    <t>21013</t>
  </si>
  <si>
    <t>医疗救助</t>
  </si>
  <si>
    <t>2101301</t>
  </si>
  <si>
    <t xml:space="preserve">  城乡医疗救助</t>
  </si>
  <si>
    <t>农林水支出</t>
  </si>
  <si>
    <t>21305</t>
  </si>
  <si>
    <t>扶贫</t>
  </si>
  <si>
    <t>2130505</t>
  </si>
  <si>
    <t xml:space="preserve">  生产发展</t>
  </si>
  <si>
    <t>2130506</t>
  </si>
  <si>
    <t xml:space="preserve">  社会发展</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</si>
  <si>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</si>
  <si>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</si>
  <si>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</si>
  <si>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</si>
  <si>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</si>
  <si>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</si>
  <si>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</si>
  <si>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</si>
  <si>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</si>
  <si>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</si>
  <si>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</si>
  <si>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</si>
  <si>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</si>
  <si>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</si>
  <si>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</si>
  <si>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</si>
  <si>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</si>
  <si>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</si>
  <si>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</si>
  <si>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</si>
  <si>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</si>
  <si>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</si>
  <si>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</si>
  <si>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</si>
  <si>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</si>
  <si>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</si>
  <si>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</si>
  <si>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</si>
  <si>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</si>
  <si>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</si>
  <si>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</si>
  <si>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</si>
  <si>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</si>
  <si>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</si>
  <si>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</si>
  <si>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</si>
  <si>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</si>
  <si>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</si>
  <si>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</si>
  <si>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</si>
  <si>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</si>
  <si>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</si>
  <si>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</si>
  <si>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</si>
  <si>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</si>
  <si>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</si>
  <si>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</si>
  <si>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</si>
  <si>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</si>
  <si>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</si>
  <si>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</si>
  <si>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</si>
  <si>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</si>
  <si>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</si>
  <si>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</si>
  <si>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</si>
  <si>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</si>
  <si>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</si>
  <si>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 xml:space="preserve">  30201</t>
  </si>
  <si>
    <t>办公费</t>
  </si>
  <si>
    <t xml:space="preserve">  30202</t>
  </si>
  <si>
    <t>印刷费</t>
  </si>
  <si>
    <t xml:space="preserve">  30203</t>
  </si>
  <si>
    <t>咨询费</t>
  </si>
  <si>
    <t xml:space="preserve">  30204</t>
  </si>
  <si>
    <t>手续费</t>
  </si>
  <si>
    <t xml:space="preserve">  30205</t>
  </si>
  <si>
    <t>水费</t>
  </si>
  <si>
    <t xml:space="preserve">  30206</t>
  </si>
  <si>
    <t>电费</t>
  </si>
  <si>
    <t xml:space="preserve">  30207</t>
  </si>
  <si>
    <t>邮电费</t>
  </si>
  <si>
    <t xml:space="preserve">  30208</t>
  </si>
  <si>
    <t>取暖费</t>
  </si>
  <si>
    <t xml:space="preserve">  30209</t>
  </si>
  <si>
    <t>物业管理费</t>
  </si>
  <si>
    <t xml:space="preserve">  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</si>
  <si>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</si>
  <si>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</si>
  <si>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</si>
  <si>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</si>
  <si>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</si>
  <si>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</si>
  <si>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</si>
  <si>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</si>
  <si>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</si>
  <si>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</si>
  <si>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</si>
  <si>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</si>
  <si>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</si>
  <si>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</si>
  <si>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</si>
  <si>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</si>
  <si>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</si>
  <si>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</si>
  <si>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</si>
  <si>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</si>
  <si>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</si>
  <si>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</si>
  <si>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</si>
  <si>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</si>
  <si>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</si>
  <si>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</si>
  <si>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</si>
  <si>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</si>
  <si>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公务用车维修费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</si>
  <si>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</si>
  <si>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</si>
  <si>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</si>
  <si>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</si>
  <si>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</si>
  <si>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</si>
  <si>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</si>
  <si>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</si>
  <si>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</si>
  <si>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</si>
  <si>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</si>
  <si>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</si>
  <si>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</si>
  <si>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</si>
  <si>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</si>
  <si>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</si>
  <si>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</si>
  <si>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</si>
  <si>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</si>
  <si>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</si>
  <si>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</si>
  <si>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</si>
  <si>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</si>
  <si>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</si>
  <si>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</si>
  <si>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</si>
  <si>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</si>
  <si>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</si>
  <si>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</si>
  <si>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</si>
  <si>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</si>
  <si>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</si>
  <si>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</si>
  <si>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国内债务利息</t>
  </si>
  <si>
    <t>30702</t>
  </si>
  <si>
    <t>国外债务利息</t>
  </si>
  <si>
    <t>30703</t>
  </si>
  <si>
    <t>国内债务发行费用</t>
  </si>
  <si>
    <t>30704</t>
  </si>
  <si>
    <t>国外债务发行费用</t>
  </si>
  <si>
    <t>310</t>
  </si>
  <si>
    <t>其他资本性支出</t>
  </si>
  <si>
    <t xml:space="preserve">  31001</t>
  </si>
  <si>
    <t>房屋建筑物购建</t>
  </si>
  <si>
    <t xml:space="preserve">  31002</t>
  </si>
  <si>
    <t>办公设备购置</t>
  </si>
  <si>
    <t xml:space="preserve">  31003</t>
  </si>
  <si>
    <t>专用设备购置</t>
  </si>
  <si>
    <t xml:space="preserve">  31005</t>
  </si>
  <si>
    <t>基础设施建设</t>
  </si>
  <si>
    <t xml:space="preserve">  31006</t>
  </si>
  <si>
    <t>大型修缮</t>
  </si>
  <si>
    <t xml:space="preserve">  31007</t>
  </si>
  <si>
    <t>信息网络及软件购置更新</t>
  </si>
  <si>
    <t xml:space="preserve">  31008</t>
  </si>
  <si>
    <t>物资储备</t>
  </si>
  <si>
    <t xml:space="preserve">  31009</t>
  </si>
  <si>
    <t>土地补偿</t>
  </si>
  <si>
    <t xml:space="preserve">  31010</t>
  </si>
  <si>
    <t>安置补助</t>
  </si>
  <si>
    <t xml:space="preserve">  31011</t>
  </si>
  <si>
    <t>地上附着物和青苗补偿</t>
  </si>
  <si>
    <t xml:space="preserve">  31012</t>
  </si>
  <si>
    <t>拆迁补偿</t>
  </si>
  <si>
    <t xml:space="preserve">  31013</t>
  </si>
  <si>
    <t>公务用车购置</t>
  </si>
  <si>
    <t xml:space="preserve">  31019</t>
  </si>
  <si>
    <t>其他交通工具购置</t>
  </si>
  <si>
    <t>310021</t>
  </si>
  <si>
    <t>文物和陈列品购置</t>
  </si>
  <si>
    <t>31022</t>
  </si>
  <si>
    <t>无形资产购置</t>
  </si>
  <si>
    <t>31099</t>
  </si>
  <si>
    <t>312</t>
  </si>
  <si>
    <t>对企业补助</t>
  </si>
  <si>
    <t>31201</t>
  </si>
  <si>
    <t>资本金注入</t>
  </si>
  <si>
    <t>31203</t>
  </si>
  <si>
    <t>政府投资基金股权投资</t>
  </si>
  <si>
    <t>31204</t>
  </si>
  <si>
    <t>费用补贴</t>
  </si>
  <si>
    <t>31205</t>
  </si>
  <si>
    <t>利息补贴</t>
  </si>
  <si>
    <t>31299</t>
  </si>
  <si>
    <t>其他队企业补助</t>
  </si>
  <si>
    <t>313</t>
  </si>
  <si>
    <t>对社会保障基金补助</t>
  </si>
  <si>
    <t>31302</t>
  </si>
  <si>
    <t>31303</t>
  </si>
  <si>
    <t>补充全国社会保障基金</t>
  </si>
  <si>
    <t>399</t>
  </si>
  <si>
    <t>其他支出</t>
  </si>
  <si>
    <t>39906</t>
  </si>
  <si>
    <t>赠与</t>
  </si>
  <si>
    <t>39907</t>
  </si>
  <si>
    <t>国家补偿费用支出</t>
  </si>
  <si>
    <t>39908</t>
  </si>
  <si>
    <t>对民间非盈利组织和群众性自治组织补贴</t>
  </si>
  <si>
    <t>39999</t>
  </si>
  <si>
    <t>注：本表反映部门本年度一般公共预算财政拨款基本支出明细情况。</t>
  </si>
  <si>
    <t>部门决算一般公共预算财政拨款“三公”经费及会议费、培训费支出表</t>
  </si>
  <si>
    <t>07表</t>
  </si>
  <si>
    <t>一般公共预算财政拨款安排的“三公”经费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</si>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</sst>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0_ "/>
    <numFmt numFmtId="181" formatCode="#,##0.00_ "/>
  </numFmts>
  <fonts count="48">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9"/>
      <color indexed="8"/>
      <name val="宋体"/>
      <family val="0"/>
    </font>
    <font>
      <sz val="12"/>
      <name val="宋体"/>
      <family val="0"/>
    </font>
    <font>
      <sz val="18"/>
      <name val="宋体"/>
      <family val="0"/>
    </font>
    <font>
      <sz val="48"/>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19"/>
      <name val="宋体"/>
      <family val="0"/>
    </font>
    <font>
      <sz val="11"/>
      <color indexed="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right style="thin"/>
      <top>
        <color indexed="63"/>
      </top>
      <bottom style="thin"/>
    </border>
    <border>
      <left/>
      <right style="thin"/>
      <top style="thin"/>
      <bottom style="thin"/>
    </border>
    <border>
      <left style="thin"/>
      <right/>
      <top style="thin"/>
      <bottom style="thin"/>
    </border>
    <border>
      <left>
        <color indexed="63"/>
      </left>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style="thin">
        <color indexed="8"/>
      </left>
      <right style="thin">
        <color indexed="8"/>
      </right>
      <top>
        <color indexed="63"/>
      </top>
      <bottom style="medium">
        <color indexed="8"/>
      </bottom>
    </border>
    <border>
      <left>
        <color indexed="63"/>
      </left>
      <right/>
      <top>
        <color indexed="63"/>
      </top>
      <bottom style="medium">
        <color indexed="8"/>
      </bottom>
    </border>
    <border>
      <left>
        <color indexed="63"/>
      </left>
      <right>
        <color indexed="63"/>
      </right>
      <top style="thin"/>
      <bottom style="thin"/>
    </border>
    <border>
      <left>
        <color indexed="63"/>
      </left>
      <right style="thin">
        <color indexed="8"/>
      </right>
      <top>
        <color indexed="63"/>
      </top>
      <bottom style="thin">
        <color indexed="8"/>
      </bottom>
    </border>
    <border>
      <left>
        <color indexed="63"/>
      </left>
      <right/>
      <top style="thin"/>
      <bottom style="thin"/>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style="thin"/>
      <right style="thin"/>
      <top style="thin"/>
      <bottom/>
    </border>
    <border>
      <left>
        <color indexed="63"/>
      </left>
      <right style="medium">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29">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180" fontId="0" fillId="0" borderId="10" xfId="0" applyNumberFormat="1" applyBorder="1" applyAlignment="1">
      <alignment/>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Border="1" applyAlignment="1">
      <alignment horizontal="center" vertical="center" wrapText="1"/>
    </xf>
    <xf numFmtId="180" fontId="2" fillId="0" borderId="18" xfId="0" applyNumberFormat="1"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 fontId="3" fillId="0" borderId="19"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protection/>
    </xf>
    <xf numFmtId="49" fontId="3" fillId="0" borderId="2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9" fontId="0" fillId="0" borderId="20" xfId="0" applyNumberFormat="1" applyFont="1" applyFill="1" applyBorder="1" applyAlignment="1" applyProtection="1">
      <alignment horizontal="left" vertical="center"/>
      <protection/>
    </xf>
    <xf numFmtId="0" fontId="5" fillId="0" borderId="21" xfId="0" applyFont="1" applyFill="1" applyBorder="1" applyAlignment="1">
      <alignment horizontal="left" vertical="center" shrinkToFit="1"/>
    </xf>
    <xf numFmtId="0" fontId="6" fillId="0" borderId="22" xfId="0" applyFont="1" applyFill="1" applyBorder="1" applyAlignment="1">
      <alignment vertical="center" shrinkToFit="1"/>
    </xf>
    <xf numFmtId="0" fontId="6" fillId="0" borderId="22" xfId="0" applyFont="1" applyFill="1" applyBorder="1" applyAlignment="1">
      <alignment horizontal="left" vertical="center" shrinkToFit="1"/>
    </xf>
    <xf numFmtId="0" fontId="6" fillId="0" borderId="23" xfId="0" applyFont="1" applyFill="1" applyBorder="1" applyAlignment="1">
      <alignment vertical="center" shrinkToFit="1"/>
    </xf>
    <xf numFmtId="0" fontId="6" fillId="0" borderId="10" xfId="0" applyFont="1" applyFill="1" applyBorder="1" applyAlignment="1">
      <alignment vertical="center" shrinkToFit="1"/>
    </xf>
    <xf numFmtId="0" fontId="6" fillId="0" borderId="24" xfId="0" applyFont="1" applyFill="1" applyBorder="1" applyAlignment="1">
      <alignment vertical="center" shrinkToFit="1"/>
    </xf>
    <xf numFmtId="0" fontId="5" fillId="0" borderId="25"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6"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1"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5" fillId="0" borderId="27" xfId="0" applyNumberFormat="1" applyFont="1" applyFill="1" applyBorder="1" applyAlignment="1">
      <alignment horizontal="right" vertical="center" shrinkToFit="1"/>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1" fontId="4" fillId="0" borderId="10" xfId="0" applyNumberFormat="1" applyFont="1" applyFill="1" applyBorder="1" applyAlignment="1">
      <alignment horizontal="right" vertical="center"/>
    </xf>
    <xf numFmtId="0" fontId="4" fillId="0" borderId="17" xfId="0" applyFont="1" applyFill="1" applyBorder="1" applyAlignment="1">
      <alignment horizontal="center" vertical="center"/>
    </xf>
    <xf numFmtId="180" fontId="4" fillId="0" borderId="17" xfId="0" applyNumberFormat="1"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lignment horizontal="right" vertical="center"/>
    </xf>
    <xf numFmtId="180" fontId="4" fillId="0" borderId="10" xfId="0" applyNumberFormat="1" applyFont="1" applyFill="1" applyBorder="1" applyAlignment="1">
      <alignment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0" fillId="0" borderId="28" xfId="0" applyNumberFormat="1" applyFont="1" applyFill="1" applyBorder="1" applyAlignment="1" applyProtection="1">
      <alignment horizontal="center" vertical="center"/>
      <protection/>
    </xf>
    <xf numFmtId="4" fontId="0" fillId="0" borderId="19" xfId="0" applyNumberFormat="1" applyFont="1" applyFill="1" applyBorder="1" applyAlignment="1" applyProtection="1">
      <alignment horizontal="right" vertical="center"/>
      <protection/>
    </xf>
    <xf numFmtId="4" fontId="0" fillId="0" borderId="20" xfId="0" applyNumberFormat="1" applyFont="1" applyFill="1" applyBorder="1" applyAlignment="1" applyProtection="1">
      <alignment horizontal="right" vertical="center"/>
      <protection/>
    </xf>
    <xf numFmtId="4" fontId="5" fillId="0" borderId="21" xfId="0" applyNumberFormat="1" applyFont="1" applyFill="1" applyBorder="1" applyAlignment="1">
      <alignment horizontal="right" vertical="center" shrinkToFit="1"/>
    </xf>
    <xf numFmtId="4" fontId="5" fillId="0" borderId="29" xfId="0" applyNumberFormat="1" applyFont="1" applyFill="1" applyBorder="1" applyAlignment="1">
      <alignment horizontal="right" vertical="center" shrinkToFit="1"/>
    </xf>
    <xf numFmtId="0" fontId="0" fillId="0" borderId="13" xfId="0" applyBorder="1" applyAlignment="1">
      <alignment horizontal="left" vertical="center"/>
    </xf>
    <xf numFmtId="4" fontId="5" fillId="0" borderId="30" xfId="0" applyNumberFormat="1" applyFont="1" applyFill="1" applyBorder="1" applyAlignment="1">
      <alignment horizontal="right" vertical="center" shrinkToFit="1"/>
    </xf>
    <xf numFmtId="4" fontId="0" fillId="0" borderId="31" xfId="0" applyNumberFormat="1" applyFont="1" applyFill="1" applyBorder="1" applyAlignment="1" applyProtection="1">
      <alignment horizontal="right" vertical="center"/>
      <protection/>
    </xf>
    <xf numFmtId="4" fontId="5" fillId="0" borderId="32" xfId="0" applyNumberFormat="1" applyFont="1" applyFill="1" applyBorder="1" applyAlignment="1">
      <alignment horizontal="right" vertical="center" shrinkToFit="1"/>
    </xf>
    <xf numFmtId="0" fontId="3" fillId="0" borderId="0" xfId="0" applyFont="1" applyAlignment="1">
      <alignment/>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180" fontId="3" fillId="0" borderId="10" xfId="0" applyNumberFormat="1" applyFont="1" applyBorder="1" applyAlignment="1">
      <alignment/>
    </xf>
    <xf numFmtId="0" fontId="4" fillId="0" borderId="31" xfId="0" applyFont="1" applyFill="1" applyBorder="1" applyAlignment="1">
      <alignment horizontal="center" vertical="center"/>
    </xf>
    <xf numFmtId="181" fontId="0" fillId="0" borderId="10" xfId="0" applyNumberFormat="1" applyFill="1" applyBorder="1" applyAlignment="1">
      <alignment horizontal="right" vertical="center"/>
    </xf>
    <xf numFmtId="180" fontId="4" fillId="0" borderId="31" xfId="0" applyNumberFormat="1" applyFont="1" applyFill="1" applyBorder="1" applyAlignment="1">
      <alignment vertical="center"/>
    </xf>
    <xf numFmtId="180" fontId="4" fillId="0" borderId="10" xfId="0" applyNumberFormat="1" applyFont="1" applyBorder="1" applyAlignment="1">
      <alignment/>
    </xf>
    <xf numFmtId="180" fontId="5" fillId="0" borderId="30" xfId="0" applyNumberFormat="1" applyFont="1" applyFill="1" applyBorder="1" applyAlignment="1">
      <alignment horizontal="right" vertical="center" shrinkToFit="1"/>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7" fillId="0" borderId="0" xfId="0" applyFont="1" applyAlignment="1">
      <alignment/>
    </xf>
    <xf numFmtId="0" fontId="7" fillId="0" borderId="0" xfId="0" applyNumberFormat="1" applyFont="1" applyAlignment="1">
      <alignment horizontal="center" vertical="center"/>
    </xf>
    <xf numFmtId="0" fontId="8" fillId="0" borderId="0" xfId="0" applyFont="1" applyAlignment="1">
      <alignment horizontal="center"/>
    </xf>
    <xf numFmtId="0" fontId="7" fillId="0" borderId="10" xfId="0" applyNumberFormat="1" applyFont="1" applyBorder="1" applyAlignment="1">
      <alignment horizontal="center" vertical="center"/>
    </xf>
    <xf numFmtId="0" fontId="7" fillId="0" borderId="10" xfId="0" applyNumberFormat="1" applyFont="1" applyBorder="1" applyAlignment="1">
      <alignment horizontal="left" vertical="center"/>
    </xf>
    <xf numFmtId="0" fontId="7" fillId="0" borderId="31" xfId="0" applyNumberFormat="1" applyFont="1" applyBorder="1" applyAlignment="1">
      <alignment horizontal="center" vertical="center"/>
    </xf>
    <xf numFmtId="0" fontId="7" fillId="0" borderId="31" xfId="0" applyNumberFormat="1" applyFont="1" applyBorder="1" applyAlignment="1">
      <alignment horizontal="left"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125" t="s">
        <v>1</v>
      </c>
    </row>
    <row r="3" spans="1:14" ht="93.75" customHeight="1">
      <c r="A3" s="126"/>
      <c r="N3" s="28"/>
    </row>
    <row r="4" ht="81.75" customHeight="1">
      <c r="A4" s="127" t="s">
        <v>2</v>
      </c>
    </row>
    <row r="5" ht="40.5" customHeight="1">
      <c r="A5" s="127" t="s">
        <v>3</v>
      </c>
    </row>
    <row r="6" ht="36.75" customHeight="1">
      <c r="A6" s="127" t="s">
        <v>4</v>
      </c>
    </row>
    <row r="7" ht="12.75" customHeight="1">
      <c r="A7" s="128"/>
    </row>
    <row r="8" ht="12.75" customHeight="1">
      <c r="A8" s="128"/>
    </row>
    <row r="9" ht="12.75" customHeight="1">
      <c r="A9" s="128"/>
    </row>
    <row r="10" ht="12.75" customHeight="1">
      <c r="A10" s="128"/>
    </row>
    <row r="11" ht="12.75" customHeight="1">
      <c r="A11" s="128"/>
    </row>
    <row r="12" ht="12.75" customHeight="1">
      <c r="A12" s="128"/>
    </row>
    <row r="13" ht="12.75" customHeight="1">
      <c r="A13" s="128"/>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D27" sqref="D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23</v>
      </c>
      <c r="B1" s="1"/>
      <c r="C1" s="1"/>
      <c r="D1" s="1"/>
      <c r="E1" s="1"/>
      <c r="F1" s="1"/>
      <c r="G1" s="1"/>
      <c r="H1" s="1"/>
    </row>
    <row r="2" spans="1:8" ht="13.5" customHeight="1">
      <c r="A2" s="1"/>
      <c r="B2" s="1"/>
      <c r="C2" s="1"/>
      <c r="D2" s="1"/>
      <c r="E2" s="1"/>
      <c r="F2" s="1"/>
      <c r="G2" s="1"/>
      <c r="H2" s="2" t="s">
        <v>366</v>
      </c>
    </row>
    <row r="3" spans="1:8" ht="16.5" customHeight="1">
      <c r="A3" s="3" t="s">
        <v>26</v>
      </c>
      <c r="B3" s="3"/>
      <c r="C3" s="4"/>
      <c r="D3" s="5"/>
      <c r="E3" s="5"/>
      <c r="F3" s="5"/>
      <c r="G3" s="6"/>
      <c r="H3" s="2" t="s">
        <v>27</v>
      </c>
    </row>
    <row r="4" spans="1:8" ht="19.5" customHeight="1">
      <c r="A4" s="7" t="s">
        <v>30</v>
      </c>
      <c r="B4" s="7"/>
      <c r="C4" s="8" t="s">
        <v>367</v>
      </c>
      <c r="D4" s="8" t="s">
        <v>368</v>
      </c>
      <c r="E4" s="9" t="s">
        <v>369</v>
      </c>
      <c r="F4" s="10"/>
      <c r="G4" s="11"/>
      <c r="H4" s="8" t="s">
        <v>370</v>
      </c>
    </row>
    <row r="5" spans="1:8" ht="30.75" customHeight="1">
      <c r="A5" s="7" t="s">
        <v>82</v>
      </c>
      <c r="B5" s="7" t="s">
        <v>83</v>
      </c>
      <c r="C5" s="12"/>
      <c r="D5" s="12"/>
      <c r="E5" s="7" t="s">
        <v>175</v>
      </c>
      <c r="F5" s="7" t="s">
        <v>155</v>
      </c>
      <c r="G5" s="7" t="s">
        <v>156</v>
      </c>
      <c r="H5" s="12"/>
    </row>
    <row r="6" spans="1:8" ht="16.5" customHeight="1">
      <c r="A6" s="13" t="s">
        <v>84</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371</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K13" sqref="K13"/>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20" t="s">
        <v>5</v>
      </c>
      <c r="B1" s="120"/>
      <c r="C1" s="120"/>
      <c r="D1" s="120"/>
      <c r="E1" s="120"/>
      <c r="F1" s="120"/>
      <c r="G1" s="120"/>
      <c r="H1" s="120"/>
      <c r="I1" s="120"/>
      <c r="J1" s="120"/>
      <c r="K1" s="120"/>
      <c r="L1" s="120"/>
    </row>
    <row r="2" s="118" customFormat="1" ht="9" customHeight="1"/>
    <row r="4" spans="1:12" s="119" customFormat="1" ht="24.75" customHeight="1">
      <c r="A4" s="121" t="s">
        <v>6</v>
      </c>
      <c r="B4" s="122" t="s">
        <v>7</v>
      </c>
      <c r="C4" s="122"/>
      <c r="D4" s="122"/>
      <c r="E4" s="122"/>
      <c r="F4" s="122"/>
      <c r="G4" s="122"/>
      <c r="H4" s="122"/>
      <c r="I4" s="122"/>
      <c r="J4" s="122"/>
      <c r="K4" s="121" t="s">
        <v>8</v>
      </c>
      <c r="L4" s="121" t="s">
        <v>9</v>
      </c>
    </row>
    <row r="5" spans="1:12" s="119" customFormat="1" ht="24.75" customHeight="1">
      <c r="A5" s="121" t="s">
        <v>10</v>
      </c>
      <c r="B5" s="122" t="s">
        <v>11</v>
      </c>
      <c r="C5" s="122"/>
      <c r="D5" s="122"/>
      <c r="E5" s="122"/>
      <c r="F5" s="122"/>
      <c r="G5" s="122"/>
      <c r="H5" s="122"/>
      <c r="I5" s="122"/>
      <c r="J5" s="122"/>
      <c r="K5" s="121"/>
      <c r="L5" s="121"/>
    </row>
    <row r="6" spans="1:12" s="119" customFormat="1" ht="24.75" customHeight="1">
      <c r="A6" s="121" t="s">
        <v>12</v>
      </c>
      <c r="B6" s="122" t="s">
        <v>13</v>
      </c>
      <c r="C6" s="122"/>
      <c r="D6" s="122"/>
      <c r="E6" s="122"/>
      <c r="F6" s="122"/>
      <c r="G6" s="122"/>
      <c r="H6" s="122"/>
      <c r="I6" s="122"/>
      <c r="J6" s="122"/>
      <c r="K6" s="121"/>
      <c r="L6" s="121"/>
    </row>
    <row r="7" spans="1:12" s="119" customFormat="1" ht="24.75" customHeight="1">
      <c r="A7" s="121" t="s">
        <v>14</v>
      </c>
      <c r="B7" s="122" t="s">
        <v>15</v>
      </c>
      <c r="C7" s="122"/>
      <c r="D7" s="122"/>
      <c r="E7" s="122"/>
      <c r="F7" s="122"/>
      <c r="G7" s="122"/>
      <c r="H7" s="122"/>
      <c r="I7" s="122"/>
      <c r="J7" s="122"/>
      <c r="K7" s="121"/>
      <c r="L7" s="121"/>
    </row>
    <row r="8" spans="1:12" s="119" customFormat="1" ht="24.75" customHeight="1">
      <c r="A8" s="121" t="s">
        <v>16</v>
      </c>
      <c r="B8" s="122" t="s">
        <v>17</v>
      </c>
      <c r="C8" s="122"/>
      <c r="D8" s="122"/>
      <c r="E8" s="122"/>
      <c r="F8" s="122"/>
      <c r="G8" s="122"/>
      <c r="H8" s="122"/>
      <c r="I8" s="122"/>
      <c r="J8" s="122"/>
      <c r="K8" s="121"/>
      <c r="L8" s="121"/>
    </row>
    <row r="9" spans="1:12" s="119" customFormat="1" ht="24.75" customHeight="1">
      <c r="A9" s="121" t="s">
        <v>18</v>
      </c>
      <c r="B9" s="122" t="s">
        <v>19</v>
      </c>
      <c r="C9" s="122"/>
      <c r="D9" s="122"/>
      <c r="E9" s="122"/>
      <c r="F9" s="122"/>
      <c r="G9" s="122"/>
      <c r="H9" s="122"/>
      <c r="I9" s="122"/>
      <c r="J9" s="122"/>
      <c r="K9" s="121"/>
      <c r="L9" s="121"/>
    </row>
    <row r="10" spans="1:12" s="119" customFormat="1" ht="24.75" customHeight="1">
      <c r="A10" s="123" t="s">
        <v>20</v>
      </c>
      <c r="B10" s="124" t="s">
        <v>21</v>
      </c>
      <c r="C10" s="124"/>
      <c r="D10" s="124"/>
      <c r="E10" s="124"/>
      <c r="F10" s="124"/>
      <c r="G10" s="124"/>
      <c r="H10" s="124"/>
      <c r="I10" s="124"/>
      <c r="J10" s="124"/>
      <c r="K10" s="123"/>
      <c r="L10" s="123"/>
    </row>
    <row r="11" spans="1:12" s="119" customFormat="1" ht="24.75" customHeight="1">
      <c r="A11" s="121" t="s">
        <v>22</v>
      </c>
      <c r="B11" s="122" t="s">
        <v>23</v>
      </c>
      <c r="C11" s="122"/>
      <c r="D11" s="122"/>
      <c r="E11" s="122"/>
      <c r="F11" s="122"/>
      <c r="G11" s="122"/>
      <c r="H11" s="122"/>
      <c r="I11" s="122"/>
      <c r="J11" s="122"/>
      <c r="K11" s="121" t="s">
        <v>24</v>
      </c>
      <c r="L11" s="121"/>
    </row>
    <row r="12" spans="1:12" s="119" customFormat="1" ht="24.75" customHeight="1">
      <c r="A12"/>
      <c r="B12"/>
      <c r="C12"/>
      <c r="D12"/>
      <c r="E12"/>
      <c r="F12"/>
      <c r="G12"/>
      <c r="H12"/>
      <c r="I12"/>
      <c r="J12"/>
      <c r="K12"/>
      <c r="L12"/>
    </row>
    <row r="13" spans="1:12" s="119" customFormat="1" ht="24.75" customHeight="1">
      <c r="A13"/>
      <c r="B13"/>
      <c r="C13"/>
      <c r="D13"/>
      <c r="E13"/>
      <c r="F13"/>
      <c r="G13"/>
      <c r="H13"/>
      <c r="I13"/>
      <c r="J13"/>
      <c r="K13"/>
      <c r="L13"/>
    </row>
    <row r="14" spans="1:12" s="119" customFormat="1" ht="24.75" customHeight="1">
      <c r="A14"/>
      <c r="B14"/>
      <c r="C14"/>
      <c r="D14"/>
      <c r="E14"/>
      <c r="F14"/>
      <c r="G14"/>
      <c r="H14"/>
      <c r="I14"/>
      <c r="J14"/>
      <c r="K14"/>
      <c r="L14"/>
    </row>
    <row r="15" spans="1:12" s="119"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B13">
      <selection activeCell="D29" sqref="D29"/>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106"/>
      <c r="F1" s="106"/>
    </row>
    <row r="2" spans="1:5" ht="13.5" customHeight="1">
      <c r="A2" s="1"/>
      <c r="B2" s="1"/>
      <c r="C2" s="1"/>
      <c r="D2" s="2" t="s">
        <v>25</v>
      </c>
      <c r="E2" s="1"/>
    </row>
    <row r="3" spans="1:5" ht="15.75" customHeight="1">
      <c r="A3" s="3" t="s">
        <v>26</v>
      </c>
      <c r="B3" s="3"/>
      <c r="C3" s="5"/>
      <c r="D3" s="2" t="s">
        <v>27</v>
      </c>
      <c r="E3" s="5"/>
    </row>
    <row r="4" spans="1:4" ht="27" customHeight="1">
      <c r="A4" s="13" t="s">
        <v>28</v>
      </c>
      <c r="B4" s="14"/>
      <c r="C4" s="15" t="s">
        <v>29</v>
      </c>
      <c r="D4" s="15"/>
    </row>
    <row r="5" spans="1:4" s="104" customFormat="1" ht="24" customHeight="1">
      <c r="A5" s="15" t="s">
        <v>30</v>
      </c>
      <c r="B5" s="15" t="s">
        <v>31</v>
      </c>
      <c r="C5" s="15" t="s">
        <v>32</v>
      </c>
      <c r="D5" s="15" t="s">
        <v>31</v>
      </c>
    </row>
    <row r="6" spans="1:4" ht="15" customHeight="1">
      <c r="A6" s="17" t="s">
        <v>33</v>
      </c>
      <c r="B6" s="34">
        <v>16875.4197</v>
      </c>
      <c r="C6" s="19" t="s">
        <v>34</v>
      </c>
      <c r="D6" s="34">
        <v>0</v>
      </c>
    </row>
    <row r="7" spans="1:4" ht="15" customHeight="1">
      <c r="A7" s="17" t="s">
        <v>35</v>
      </c>
      <c r="B7" s="34">
        <v>0</v>
      </c>
      <c r="C7" s="19" t="s">
        <v>36</v>
      </c>
      <c r="D7" s="34">
        <v>0</v>
      </c>
    </row>
    <row r="8" spans="1:4" ht="15" customHeight="1">
      <c r="A8" s="17" t="s">
        <v>37</v>
      </c>
      <c r="B8" s="34">
        <v>0</v>
      </c>
      <c r="C8" s="19" t="s">
        <v>38</v>
      </c>
      <c r="D8" s="34">
        <v>0</v>
      </c>
    </row>
    <row r="9" spans="1:4" ht="15" customHeight="1">
      <c r="A9" s="17" t="s">
        <v>39</v>
      </c>
      <c r="B9" s="34">
        <v>0</v>
      </c>
      <c r="C9" s="19" t="s">
        <v>40</v>
      </c>
      <c r="D9" s="34">
        <v>0</v>
      </c>
    </row>
    <row r="10" spans="1:4" ht="15" customHeight="1">
      <c r="A10" s="17" t="s">
        <v>41</v>
      </c>
      <c r="B10" s="34">
        <v>0</v>
      </c>
      <c r="C10" s="19" t="s">
        <v>42</v>
      </c>
      <c r="D10" s="34">
        <v>0</v>
      </c>
    </row>
    <row r="11" spans="1:4" ht="15" customHeight="1">
      <c r="A11" s="17" t="s">
        <v>43</v>
      </c>
      <c r="B11" s="34">
        <v>5105.170698</v>
      </c>
      <c r="C11" s="19" t="s">
        <v>44</v>
      </c>
      <c r="D11" s="34">
        <v>0</v>
      </c>
    </row>
    <row r="12" spans="1:4" ht="15" customHeight="1">
      <c r="A12" s="17" t="s">
        <v>45</v>
      </c>
      <c r="B12" s="34">
        <v>0</v>
      </c>
      <c r="C12" s="19" t="s">
        <v>46</v>
      </c>
      <c r="D12" s="34">
        <v>0</v>
      </c>
    </row>
    <row r="13" spans="1:4" ht="15" customHeight="1">
      <c r="A13" s="17" t="s">
        <v>47</v>
      </c>
      <c r="B13" s="34">
        <v>0</v>
      </c>
      <c r="C13" s="19" t="s">
        <v>48</v>
      </c>
      <c r="D13" s="34">
        <v>97.2335</v>
      </c>
    </row>
    <row r="14" spans="1:4" ht="15" customHeight="1">
      <c r="A14" s="21" t="s">
        <v>49</v>
      </c>
      <c r="B14" s="34">
        <v>0</v>
      </c>
      <c r="C14" s="19" t="s">
        <v>50</v>
      </c>
      <c r="D14" s="34">
        <v>14107.799068</v>
      </c>
    </row>
    <row r="15" spans="1:4" ht="15" customHeight="1">
      <c r="A15" s="21" t="s">
        <v>51</v>
      </c>
      <c r="B15" s="34">
        <v>7.49797</v>
      </c>
      <c r="C15" s="19" t="s">
        <v>52</v>
      </c>
      <c r="D15" s="34">
        <v>0</v>
      </c>
    </row>
    <row r="16" spans="1:4" ht="15" customHeight="1">
      <c r="A16" s="107"/>
      <c r="B16" s="63"/>
      <c r="C16" s="19" t="s">
        <v>53</v>
      </c>
      <c r="D16" s="34">
        <v>0</v>
      </c>
    </row>
    <row r="17" spans="1:4" s="105" customFormat="1" ht="15" customHeight="1">
      <c r="A17" s="21"/>
      <c r="B17" s="18"/>
      <c r="C17" s="19" t="s">
        <v>54</v>
      </c>
      <c r="D17" s="108">
        <v>2784.5165</v>
      </c>
    </row>
    <row r="18" spans="1:4" ht="15" customHeight="1">
      <c r="A18" s="21"/>
      <c r="B18" s="68"/>
      <c r="C18" s="19" t="s">
        <v>55</v>
      </c>
      <c r="D18" s="63"/>
    </row>
    <row r="19" spans="1:4" ht="15" customHeight="1">
      <c r="A19" s="107"/>
      <c r="B19" s="67"/>
      <c r="C19" s="19" t="s">
        <v>56</v>
      </c>
      <c r="D19" s="63"/>
    </row>
    <row r="20" spans="1:4" ht="15" customHeight="1">
      <c r="A20" s="107"/>
      <c r="B20" s="67"/>
      <c r="C20" s="19" t="s">
        <v>57</v>
      </c>
      <c r="D20" s="63"/>
    </row>
    <row r="21" spans="1:4" ht="15" customHeight="1">
      <c r="A21" s="23"/>
      <c r="B21" s="67"/>
      <c r="C21" s="19" t="s">
        <v>58</v>
      </c>
      <c r="D21" s="63"/>
    </row>
    <row r="22" spans="1:4" ht="15" customHeight="1">
      <c r="A22" s="23"/>
      <c r="B22" s="67"/>
      <c r="C22" s="19" t="s">
        <v>59</v>
      </c>
      <c r="D22" s="63"/>
    </row>
    <row r="23" spans="1:4" ht="15" customHeight="1">
      <c r="A23" s="23"/>
      <c r="B23" s="67"/>
      <c r="C23" s="19" t="s">
        <v>60</v>
      </c>
      <c r="D23" s="63"/>
    </row>
    <row r="24" spans="1:4" ht="15" customHeight="1">
      <c r="A24" s="23"/>
      <c r="B24" s="67"/>
      <c r="C24" s="19" t="s">
        <v>61</v>
      </c>
      <c r="D24" s="63"/>
    </row>
    <row r="25" spans="1:4" ht="15" customHeight="1">
      <c r="A25" s="107"/>
      <c r="B25" s="67"/>
      <c r="C25" s="19" t="s">
        <v>62</v>
      </c>
      <c r="D25" s="63"/>
    </row>
    <row r="26" spans="1:4" ht="15" customHeight="1">
      <c r="A26" s="107"/>
      <c r="B26" s="68"/>
      <c r="C26" s="19" t="s">
        <v>63</v>
      </c>
      <c r="D26" s="63"/>
    </row>
    <row r="27" spans="1:4" ht="15" customHeight="1">
      <c r="A27" s="107"/>
      <c r="B27" s="67"/>
      <c r="D27" s="63"/>
    </row>
    <row r="28" spans="1:4" ht="15" customHeight="1">
      <c r="A28" s="107"/>
      <c r="B28" s="67"/>
      <c r="C28" s="19"/>
      <c r="D28" s="71"/>
    </row>
    <row r="29" spans="1:4" ht="15" customHeight="1">
      <c r="A29" s="109" t="s">
        <v>64</v>
      </c>
      <c r="B29" s="110">
        <f>B6+B10+B11+B13+B14+B15</f>
        <v>21988.088368</v>
      </c>
      <c r="C29" s="109" t="s">
        <v>65</v>
      </c>
      <c r="D29" s="111">
        <f>SUM(D7:D28)</f>
        <v>16989.549068</v>
      </c>
    </row>
    <row r="30" spans="1:4" ht="19.5" customHeight="1">
      <c r="A30" s="62" t="s">
        <v>66</v>
      </c>
      <c r="B30" s="70">
        <v>1.4607</v>
      </c>
      <c r="C30" s="22" t="s">
        <v>67</v>
      </c>
      <c r="D30" s="112"/>
    </row>
    <row r="31" spans="1:4" ht="15" customHeight="1">
      <c r="A31" s="22" t="s">
        <v>68</v>
      </c>
      <c r="B31" s="67"/>
      <c r="C31" s="81" t="s">
        <v>69</v>
      </c>
      <c r="D31" s="113">
        <v>5000</v>
      </c>
    </row>
    <row r="32" spans="1:4" ht="15" customHeight="1">
      <c r="A32" s="19"/>
      <c r="B32" s="67"/>
      <c r="C32" s="81"/>
      <c r="D32" s="84"/>
    </row>
    <row r="33" spans="1:4" ht="15" customHeight="1">
      <c r="A33" s="82" t="s">
        <v>70</v>
      </c>
      <c r="B33" s="68">
        <f>B30+B29</f>
        <v>21989.549068</v>
      </c>
      <c r="C33" s="72" t="s">
        <v>71</v>
      </c>
      <c r="D33" s="84">
        <f>SUM(D31+D29)</f>
        <v>21989.549068</v>
      </c>
    </row>
    <row r="34" spans="1:4" ht="20.25" customHeight="1">
      <c r="A34" s="114" t="s">
        <v>72</v>
      </c>
      <c r="B34" s="115"/>
      <c r="C34" s="115"/>
      <c r="D34" s="116"/>
    </row>
    <row r="35" spans="1:4" ht="18" customHeight="1">
      <c r="A35" s="117"/>
      <c r="B35" s="117"/>
      <c r="C35" s="117"/>
      <c r="D35" s="11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47"/>
  <sheetViews>
    <sheetView showGridLines="0" showZeros="0" workbookViewId="0" topLeftCell="C1">
      <selection activeCell="D6" sqref="D6"/>
    </sheetView>
  </sheetViews>
  <sheetFormatPr defaultColWidth="9.16015625" defaultRowHeight="12.75" customHeight="1"/>
  <cols>
    <col min="1" max="1" width="11.5" style="0" customWidth="1"/>
    <col min="2" max="2" width="46" style="0" customWidth="1"/>
    <col min="3" max="3" width="19.66015625" style="0" customWidth="1"/>
    <col min="4" max="4" width="23.66015625" style="0" customWidth="1"/>
    <col min="5" max="5" width="10" style="0" hidden="1" customWidth="1"/>
    <col min="6" max="6" width="8.332031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73</v>
      </c>
    </row>
    <row r="3" spans="1:11" s="90" customFormat="1" ht="16.5" customHeight="1">
      <c r="A3" s="3" t="s">
        <v>26</v>
      </c>
      <c r="B3" s="3"/>
      <c r="C3" s="86"/>
      <c r="D3" s="86"/>
      <c r="E3" s="86"/>
      <c r="F3" s="86"/>
      <c r="G3" s="86"/>
      <c r="H3" s="86"/>
      <c r="I3" s="86"/>
      <c r="J3" s="86"/>
      <c r="K3" s="30" t="s">
        <v>27</v>
      </c>
    </row>
    <row r="4" spans="1:11" s="90" customFormat="1" ht="19.5" customHeight="1">
      <c r="A4" s="91" t="s">
        <v>32</v>
      </c>
      <c r="B4" s="92"/>
      <c r="C4" s="33" t="s">
        <v>64</v>
      </c>
      <c r="D4" s="33" t="s">
        <v>74</v>
      </c>
      <c r="E4" s="33" t="s">
        <v>75</v>
      </c>
      <c r="F4" s="33" t="s">
        <v>76</v>
      </c>
      <c r="G4" s="33" t="s">
        <v>77</v>
      </c>
      <c r="H4" s="33" t="s">
        <v>78</v>
      </c>
      <c r="I4" s="33" t="s">
        <v>79</v>
      </c>
      <c r="J4" s="33" t="s">
        <v>80</v>
      </c>
      <c r="K4" s="33" t="s">
        <v>81</v>
      </c>
    </row>
    <row r="5" spans="1:11" ht="28.5" customHeight="1">
      <c r="A5" s="93" t="s">
        <v>82</v>
      </c>
      <c r="B5" s="94" t="s">
        <v>83</v>
      </c>
      <c r="C5" s="33"/>
      <c r="D5" s="33"/>
      <c r="E5" s="33"/>
      <c r="F5" s="33"/>
      <c r="G5" s="33"/>
      <c r="H5" s="33"/>
      <c r="I5" s="33"/>
      <c r="J5" s="33"/>
      <c r="K5" s="33"/>
    </row>
    <row r="6" spans="1:11" ht="19.5" customHeight="1">
      <c r="A6" s="88" t="s">
        <v>84</v>
      </c>
      <c r="B6" s="95"/>
      <c r="C6" s="34">
        <v>21988.088368</v>
      </c>
      <c r="D6" s="34">
        <v>16875.4197</v>
      </c>
      <c r="E6" s="96"/>
      <c r="F6" s="67"/>
      <c r="G6" s="97"/>
      <c r="H6" s="34">
        <v>5105.170698</v>
      </c>
      <c r="I6" s="96"/>
      <c r="J6" s="67"/>
      <c r="K6" s="34">
        <v>7.49797</v>
      </c>
    </row>
    <row r="7" spans="1:11" ht="19.5" customHeight="1">
      <c r="A7" s="48" t="s">
        <v>85</v>
      </c>
      <c r="B7" s="49" t="s">
        <v>86</v>
      </c>
      <c r="C7" s="34">
        <v>97.2335</v>
      </c>
      <c r="D7" s="34">
        <v>97.2335</v>
      </c>
      <c r="E7" s="70">
        <v>0</v>
      </c>
      <c r="F7" s="70"/>
      <c r="G7" s="98">
        <v>0</v>
      </c>
      <c r="H7" s="34">
        <v>0</v>
      </c>
      <c r="I7" s="101"/>
      <c r="J7" s="67"/>
      <c r="K7" s="34">
        <v>0</v>
      </c>
    </row>
    <row r="8" spans="1:11" ht="19.5" customHeight="1">
      <c r="A8" s="48" t="s">
        <v>87</v>
      </c>
      <c r="B8" s="50" t="s">
        <v>88</v>
      </c>
      <c r="C8" s="34">
        <v>52.1792</v>
      </c>
      <c r="D8" s="34">
        <v>52.1792</v>
      </c>
      <c r="E8" s="70">
        <v>0</v>
      </c>
      <c r="F8" s="70"/>
      <c r="G8" s="98">
        <v>0</v>
      </c>
      <c r="H8" s="34">
        <v>0</v>
      </c>
      <c r="I8" s="101"/>
      <c r="J8" s="67"/>
      <c r="K8" s="34">
        <v>0</v>
      </c>
    </row>
    <row r="9" spans="1:11" ht="19.5" customHeight="1">
      <c r="A9" s="48" t="s">
        <v>89</v>
      </c>
      <c r="B9" s="50" t="s">
        <v>90</v>
      </c>
      <c r="C9" s="34">
        <v>52.1792</v>
      </c>
      <c r="D9" s="34">
        <v>52.1792</v>
      </c>
      <c r="E9" s="70">
        <v>0</v>
      </c>
      <c r="F9" s="70"/>
      <c r="G9" s="98">
        <v>0</v>
      </c>
      <c r="H9" s="34">
        <v>0</v>
      </c>
      <c r="I9" s="101"/>
      <c r="J9" s="67"/>
      <c r="K9" s="34">
        <v>0</v>
      </c>
    </row>
    <row r="10" spans="1:11" ht="19.5" customHeight="1">
      <c r="A10" s="48" t="s">
        <v>91</v>
      </c>
      <c r="B10" s="50" t="s">
        <v>92</v>
      </c>
      <c r="C10" s="34">
        <v>45.0543</v>
      </c>
      <c r="D10" s="34">
        <v>45.0543</v>
      </c>
      <c r="E10" s="70">
        <v>0</v>
      </c>
      <c r="F10" s="70"/>
      <c r="G10" s="98">
        <v>0</v>
      </c>
      <c r="H10" s="34">
        <v>0</v>
      </c>
      <c r="I10" s="101"/>
      <c r="J10" s="67"/>
      <c r="K10" s="34">
        <v>0</v>
      </c>
    </row>
    <row r="11" spans="1:11" ht="19.5" customHeight="1">
      <c r="A11" s="48" t="s">
        <v>93</v>
      </c>
      <c r="B11" s="50" t="s">
        <v>94</v>
      </c>
      <c r="C11" s="34">
        <v>45.0543</v>
      </c>
      <c r="D11" s="34">
        <v>45.0543</v>
      </c>
      <c r="E11" s="70">
        <v>0</v>
      </c>
      <c r="F11" s="70"/>
      <c r="G11" s="98">
        <v>0</v>
      </c>
      <c r="H11" s="34">
        <v>0</v>
      </c>
      <c r="I11" s="101"/>
      <c r="J11" s="67"/>
      <c r="K11" s="34">
        <v>0</v>
      </c>
    </row>
    <row r="12" spans="1:11" ht="19.5" customHeight="1">
      <c r="A12" s="48" t="s">
        <v>95</v>
      </c>
      <c r="B12" s="50" t="s">
        <v>96</v>
      </c>
      <c r="C12" s="34">
        <v>19106.338368</v>
      </c>
      <c r="D12" s="34">
        <v>13993.6697</v>
      </c>
      <c r="E12" s="70">
        <v>0</v>
      </c>
      <c r="F12" s="70"/>
      <c r="G12" s="98">
        <v>0</v>
      </c>
      <c r="H12" s="34">
        <v>5105.170698</v>
      </c>
      <c r="I12" s="101"/>
      <c r="J12" s="67"/>
      <c r="K12" s="34">
        <v>7.49797</v>
      </c>
    </row>
    <row r="13" spans="1:11" ht="19.5" customHeight="1">
      <c r="A13" s="48" t="s">
        <v>97</v>
      </c>
      <c r="B13" s="50" t="s">
        <v>98</v>
      </c>
      <c r="C13" s="34">
        <v>692.3419</v>
      </c>
      <c r="D13" s="34">
        <v>692.3419</v>
      </c>
      <c r="E13" s="70">
        <v>0</v>
      </c>
      <c r="F13" s="70"/>
      <c r="G13" s="98">
        <v>0</v>
      </c>
      <c r="H13" s="34">
        <v>0</v>
      </c>
      <c r="I13" s="101"/>
      <c r="J13" s="67"/>
      <c r="K13" s="34">
        <v>0</v>
      </c>
    </row>
    <row r="14" spans="1:11" ht="19.5" customHeight="1">
      <c r="A14" s="48" t="s">
        <v>99</v>
      </c>
      <c r="B14" s="50" t="s">
        <v>100</v>
      </c>
      <c r="C14" s="34">
        <v>232.2988</v>
      </c>
      <c r="D14" s="34">
        <v>232.2988</v>
      </c>
      <c r="E14" s="70">
        <v>0</v>
      </c>
      <c r="F14" s="70"/>
      <c r="G14" s="98">
        <v>0</v>
      </c>
      <c r="H14" s="34">
        <v>0</v>
      </c>
      <c r="I14" s="101"/>
      <c r="J14" s="67"/>
      <c r="K14" s="34">
        <v>0</v>
      </c>
    </row>
    <row r="15" spans="1:11" ht="19.5" customHeight="1">
      <c r="A15" s="48" t="s">
        <v>101</v>
      </c>
      <c r="B15" s="50" t="s">
        <v>102</v>
      </c>
      <c r="C15" s="34">
        <v>460.0431</v>
      </c>
      <c r="D15" s="34">
        <v>460.0431</v>
      </c>
      <c r="E15" s="70">
        <v>0</v>
      </c>
      <c r="F15" s="70"/>
      <c r="G15" s="98">
        <v>0</v>
      </c>
      <c r="H15" s="34">
        <v>0</v>
      </c>
      <c r="I15" s="101"/>
      <c r="J15" s="67"/>
      <c r="K15" s="34">
        <v>0</v>
      </c>
    </row>
    <row r="16" spans="1:11" ht="19.5" customHeight="1">
      <c r="A16" s="48" t="s">
        <v>103</v>
      </c>
      <c r="B16" s="50" t="s">
        <v>104</v>
      </c>
      <c r="C16" s="34">
        <v>13030.434168000002</v>
      </c>
      <c r="D16" s="34">
        <v>7917.7655</v>
      </c>
      <c r="E16" s="70">
        <v>0</v>
      </c>
      <c r="F16" s="70"/>
      <c r="G16" s="98">
        <v>0</v>
      </c>
      <c r="H16" s="34">
        <v>5105.170698</v>
      </c>
      <c r="I16" s="101"/>
      <c r="J16" s="67"/>
      <c r="K16" s="34">
        <v>7.49797</v>
      </c>
    </row>
    <row r="17" spans="1:11" ht="19.5" customHeight="1">
      <c r="A17" s="48" t="s">
        <v>105</v>
      </c>
      <c r="B17" s="50" t="s">
        <v>106</v>
      </c>
      <c r="C17" s="34">
        <v>10417.7023</v>
      </c>
      <c r="D17" s="34">
        <v>6794.5263</v>
      </c>
      <c r="E17" s="70">
        <v>0</v>
      </c>
      <c r="F17" s="70"/>
      <c r="G17" s="98">
        <v>0</v>
      </c>
      <c r="H17" s="34">
        <v>3622.176</v>
      </c>
      <c r="I17" s="101"/>
      <c r="J17" s="67"/>
      <c r="K17" s="34">
        <v>1</v>
      </c>
    </row>
    <row r="18" spans="1:11" ht="19.5" customHeight="1">
      <c r="A18" s="48" t="s">
        <v>107</v>
      </c>
      <c r="B18" s="50" t="s">
        <v>108</v>
      </c>
      <c r="C18" s="34">
        <v>2482.731868</v>
      </c>
      <c r="D18" s="34">
        <v>993.2392</v>
      </c>
      <c r="E18" s="70">
        <v>0</v>
      </c>
      <c r="F18" s="70"/>
      <c r="G18" s="98">
        <v>0</v>
      </c>
      <c r="H18" s="34">
        <v>1482.994698</v>
      </c>
      <c r="I18" s="101"/>
      <c r="J18" s="67"/>
      <c r="K18" s="34">
        <v>6.49797</v>
      </c>
    </row>
    <row r="19" spans="1:11" ht="19.5" customHeight="1">
      <c r="A19" s="48" t="s">
        <v>109</v>
      </c>
      <c r="B19" s="50" t="s">
        <v>110</v>
      </c>
      <c r="C19" s="34">
        <v>130</v>
      </c>
      <c r="D19" s="34">
        <v>130</v>
      </c>
      <c r="E19" s="70">
        <v>0</v>
      </c>
      <c r="F19" s="70"/>
      <c r="G19" s="70">
        <v>0</v>
      </c>
      <c r="H19" s="70">
        <v>0</v>
      </c>
      <c r="I19" s="101"/>
      <c r="J19" s="67"/>
      <c r="K19" s="101">
        <v>0</v>
      </c>
    </row>
    <row r="20" spans="1:11" ht="19.5" customHeight="1">
      <c r="A20" s="48" t="s">
        <v>111</v>
      </c>
      <c r="B20" s="50" t="s">
        <v>112</v>
      </c>
      <c r="C20" s="34">
        <v>2711.8417</v>
      </c>
      <c r="D20" s="34">
        <v>2711.8417</v>
      </c>
      <c r="E20" s="70">
        <v>0</v>
      </c>
      <c r="F20" s="70"/>
      <c r="G20" s="70">
        <v>0</v>
      </c>
      <c r="H20" s="70">
        <v>0</v>
      </c>
      <c r="I20" s="101"/>
      <c r="J20" s="67"/>
      <c r="K20" s="101">
        <v>0</v>
      </c>
    </row>
    <row r="21" spans="1:11" ht="19.5" customHeight="1">
      <c r="A21" s="48" t="s">
        <v>113</v>
      </c>
      <c r="B21" s="50" t="s">
        <v>114</v>
      </c>
      <c r="C21" s="34">
        <v>74.9861</v>
      </c>
      <c r="D21" s="34">
        <v>74.9861</v>
      </c>
      <c r="E21" s="70">
        <v>0</v>
      </c>
      <c r="F21" s="70"/>
      <c r="G21" s="70">
        <v>0</v>
      </c>
      <c r="H21" s="70">
        <v>0</v>
      </c>
      <c r="I21" s="101"/>
      <c r="J21" s="67"/>
      <c r="K21" s="101">
        <v>0</v>
      </c>
    </row>
    <row r="22" spans="1:11" ht="19.5" customHeight="1">
      <c r="A22" s="51" t="s">
        <v>115</v>
      </c>
      <c r="B22" s="50" t="s">
        <v>116</v>
      </c>
      <c r="C22" s="34">
        <v>1591.1113</v>
      </c>
      <c r="D22" s="34">
        <v>1591.1113</v>
      </c>
      <c r="E22" s="70">
        <v>0</v>
      </c>
      <c r="F22" s="70"/>
      <c r="G22" s="70">
        <v>0</v>
      </c>
      <c r="H22" s="70">
        <v>0</v>
      </c>
      <c r="I22" s="101"/>
      <c r="J22" s="67"/>
      <c r="K22" s="101">
        <v>0</v>
      </c>
    </row>
    <row r="23" spans="1:11" ht="19.5" customHeight="1">
      <c r="A23" s="51" t="s">
        <v>117</v>
      </c>
      <c r="B23" s="50" t="s">
        <v>118</v>
      </c>
      <c r="C23" s="34">
        <v>1045.7443</v>
      </c>
      <c r="D23" s="34">
        <v>1045.7443</v>
      </c>
      <c r="E23" s="70">
        <v>0</v>
      </c>
      <c r="F23" s="70"/>
      <c r="G23" s="70">
        <v>0</v>
      </c>
      <c r="H23" s="70">
        <v>0</v>
      </c>
      <c r="I23" s="101"/>
      <c r="J23" s="67"/>
      <c r="K23" s="101">
        <v>0</v>
      </c>
    </row>
    <row r="24" spans="1:11" ht="19.5" customHeight="1">
      <c r="A24" s="52">
        <v>21004</v>
      </c>
      <c r="B24" s="50" t="s">
        <v>119</v>
      </c>
      <c r="C24" s="34">
        <v>2330.0694</v>
      </c>
      <c r="D24" s="34">
        <v>2330.0694</v>
      </c>
      <c r="E24" s="70">
        <v>0</v>
      </c>
      <c r="F24" s="70"/>
      <c r="G24" s="70">
        <v>0</v>
      </c>
      <c r="H24" s="70">
        <v>0</v>
      </c>
      <c r="I24" s="101"/>
      <c r="J24" s="67"/>
      <c r="K24" s="101">
        <v>0</v>
      </c>
    </row>
    <row r="25" spans="1:11" ht="19.5" customHeight="1">
      <c r="A25" s="51" t="s">
        <v>120</v>
      </c>
      <c r="B25" s="50" t="s">
        <v>121</v>
      </c>
      <c r="C25" s="34">
        <v>382.1475</v>
      </c>
      <c r="D25" s="34">
        <v>382.1475</v>
      </c>
      <c r="E25" s="70">
        <v>0</v>
      </c>
      <c r="F25" s="70"/>
      <c r="G25" s="70">
        <v>0</v>
      </c>
      <c r="H25" s="70">
        <v>0</v>
      </c>
      <c r="I25" s="101"/>
      <c r="J25" s="67"/>
      <c r="K25" s="101">
        <v>0</v>
      </c>
    </row>
    <row r="26" spans="1:11" ht="19.5" customHeight="1">
      <c r="A26" s="51" t="s">
        <v>122</v>
      </c>
      <c r="B26" s="50" t="s">
        <v>123</v>
      </c>
      <c r="C26" s="34">
        <v>174.7924</v>
      </c>
      <c r="D26" s="34">
        <v>174.7924</v>
      </c>
      <c r="E26" s="70">
        <v>0</v>
      </c>
      <c r="F26" s="70"/>
      <c r="G26" s="70">
        <v>0</v>
      </c>
      <c r="H26" s="70">
        <v>0</v>
      </c>
      <c r="I26" s="101"/>
      <c r="J26" s="67"/>
      <c r="K26" s="101">
        <v>0</v>
      </c>
    </row>
    <row r="27" spans="1:11" ht="19.5" customHeight="1">
      <c r="A27" s="51" t="s">
        <v>124</v>
      </c>
      <c r="B27" s="50" t="s">
        <v>125</v>
      </c>
      <c r="C27" s="34">
        <v>355.9238</v>
      </c>
      <c r="D27" s="34">
        <v>355.9238</v>
      </c>
      <c r="E27" s="70">
        <v>0</v>
      </c>
      <c r="F27" s="70"/>
      <c r="G27" s="70">
        <v>0</v>
      </c>
      <c r="H27" s="70">
        <v>0</v>
      </c>
      <c r="I27" s="101"/>
      <c r="J27" s="67"/>
      <c r="K27" s="101">
        <v>0</v>
      </c>
    </row>
    <row r="28" spans="1:11" ht="19.5" customHeight="1">
      <c r="A28" s="51" t="s">
        <v>126</v>
      </c>
      <c r="B28" s="50" t="s">
        <v>127</v>
      </c>
      <c r="C28" s="34">
        <v>50.7202</v>
      </c>
      <c r="D28" s="34">
        <v>50.7202</v>
      </c>
      <c r="E28" s="70">
        <v>0</v>
      </c>
      <c r="F28" s="70"/>
      <c r="G28" s="70">
        <v>0</v>
      </c>
      <c r="H28" s="70">
        <v>0</v>
      </c>
      <c r="I28" s="101"/>
      <c r="J28" s="67"/>
      <c r="K28" s="101">
        <v>0</v>
      </c>
    </row>
    <row r="29" spans="1:11" ht="19.5" customHeight="1">
      <c r="A29" s="51" t="s">
        <v>128</v>
      </c>
      <c r="B29" s="50" t="s">
        <v>129</v>
      </c>
      <c r="C29" s="34">
        <v>581.4756</v>
      </c>
      <c r="D29" s="34">
        <v>581.4756</v>
      </c>
      <c r="E29" s="70">
        <v>0</v>
      </c>
      <c r="F29" s="70"/>
      <c r="G29" s="70">
        <v>0</v>
      </c>
      <c r="H29" s="70">
        <v>0</v>
      </c>
      <c r="I29" s="101"/>
      <c r="J29" s="67"/>
      <c r="K29" s="101">
        <v>0</v>
      </c>
    </row>
    <row r="30" spans="1:11" ht="19.5" customHeight="1">
      <c r="A30" s="51" t="s">
        <v>130</v>
      </c>
      <c r="B30" s="50" t="s">
        <v>131</v>
      </c>
      <c r="C30" s="34">
        <v>602.2775</v>
      </c>
      <c r="D30" s="34">
        <v>602.2775</v>
      </c>
      <c r="E30" s="70">
        <v>0</v>
      </c>
      <c r="F30" s="70"/>
      <c r="G30" s="70">
        <v>0</v>
      </c>
      <c r="H30" s="70">
        <v>0</v>
      </c>
      <c r="I30" s="101"/>
      <c r="J30" s="67"/>
      <c r="K30" s="101">
        <v>0</v>
      </c>
    </row>
    <row r="31" spans="1:11" ht="19.5" customHeight="1">
      <c r="A31" s="51" t="s">
        <v>132</v>
      </c>
      <c r="B31" s="50" t="s">
        <v>133</v>
      </c>
      <c r="C31" s="34">
        <v>121.0236</v>
      </c>
      <c r="D31" s="34">
        <v>121.0236</v>
      </c>
      <c r="E31" s="70">
        <v>0</v>
      </c>
      <c r="F31" s="70"/>
      <c r="G31" s="70">
        <v>0</v>
      </c>
      <c r="H31" s="70">
        <v>0</v>
      </c>
      <c r="I31" s="101"/>
      <c r="J31" s="67"/>
      <c r="K31" s="101">
        <v>0</v>
      </c>
    </row>
    <row r="32" spans="1:11" ht="19.5" customHeight="1">
      <c r="A32" s="51" t="s">
        <v>134</v>
      </c>
      <c r="B32" s="50" t="s">
        <v>135</v>
      </c>
      <c r="C32" s="34">
        <v>61.7088</v>
      </c>
      <c r="D32" s="34">
        <v>61.7088</v>
      </c>
      <c r="E32" s="70">
        <v>0</v>
      </c>
      <c r="F32" s="70"/>
      <c r="G32" s="70">
        <v>0</v>
      </c>
      <c r="H32" s="70">
        <v>0</v>
      </c>
      <c r="I32" s="101"/>
      <c r="J32" s="67"/>
      <c r="K32" s="101">
        <v>0</v>
      </c>
    </row>
    <row r="33" spans="1:11" ht="19.5" customHeight="1">
      <c r="A33" s="51" t="s">
        <v>136</v>
      </c>
      <c r="B33" s="50" t="s">
        <v>137</v>
      </c>
      <c r="C33" s="34">
        <v>11.3</v>
      </c>
      <c r="D33" s="34">
        <v>11.3</v>
      </c>
      <c r="E33" s="70">
        <v>0</v>
      </c>
      <c r="F33" s="70"/>
      <c r="G33" s="70">
        <v>0</v>
      </c>
      <c r="H33" s="70">
        <v>0</v>
      </c>
      <c r="I33" s="101"/>
      <c r="J33" s="67"/>
      <c r="K33" s="101">
        <v>0</v>
      </c>
    </row>
    <row r="34" spans="1:11" ht="19.5" customHeight="1">
      <c r="A34" s="51" t="s">
        <v>138</v>
      </c>
      <c r="B34" s="50" t="s">
        <v>139</v>
      </c>
      <c r="C34" s="34">
        <v>11</v>
      </c>
      <c r="D34" s="34">
        <v>11</v>
      </c>
      <c r="E34" s="70">
        <v>0</v>
      </c>
      <c r="F34" s="70"/>
      <c r="G34" s="70">
        <v>0</v>
      </c>
      <c r="H34" s="70">
        <v>0</v>
      </c>
      <c r="I34" s="101"/>
      <c r="J34" s="67"/>
      <c r="K34" s="101">
        <v>0</v>
      </c>
    </row>
    <row r="35" spans="1:11" ht="19.5" customHeight="1">
      <c r="A35" s="51" t="s">
        <v>140</v>
      </c>
      <c r="B35" s="50" t="s">
        <v>141</v>
      </c>
      <c r="C35" s="34">
        <v>0.3</v>
      </c>
      <c r="D35" s="34">
        <v>0.3</v>
      </c>
      <c r="E35" s="70">
        <v>0</v>
      </c>
      <c r="F35" s="70"/>
      <c r="G35" s="70">
        <v>0</v>
      </c>
      <c r="H35" s="70">
        <v>0</v>
      </c>
      <c r="I35" s="101"/>
      <c r="J35" s="67"/>
      <c r="K35" s="101">
        <v>0</v>
      </c>
    </row>
    <row r="36" spans="1:11" ht="19.5" customHeight="1">
      <c r="A36" s="51" t="s">
        <v>142</v>
      </c>
      <c r="B36" s="50" t="s">
        <v>143</v>
      </c>
      <c r="C36" s="34">
        <v>330.3512</v>
      </c>
      <c r="D36" s="34">
        <v>330.3512</v>
      </c>
      <c r="E36" s="70">
        <v>0</v>
      </c>
      <c r="F36" s="70"/>
      <c r="G36" s="70">
        <v>0</v>
      </c>
      <c r="H36" s="70">
        <v>0</v>
      </c>
      <c r="I36" s="101"/>
      <c r="J36" s="67"/>
      <c r="K36" s="101">
        <v>0</v>
      </c>
    </row>
    <row r="37" spans="1:11" ht="19.5" customHeight="1">
      <c r="A37" s="51" t="s">
        <v>144</v>
      </c>
      <c r="B37" s="50" t="s">
        <v>145</v>
      </c>
      <c r="C37" s="34">
        <v>330.3512</v>
      </c>
      <c r="D37" s="34">
        <v>330.3512</v>
      </c>
      <c r="E37" s="70">
        <v>0</v>
      </c>
      <c r="F37" s="70"/>
      <c r="G37" s="70">
        <v>0</v>
      </c>
      <c r="H37" s="70">
        <v>0</v>
      </c>
      <c r="I37" s="101"/>
      <c r="J37" s="67"/>
      <c r="K37" s="101">
        <v>0</v>
      </c>
    </row>
    <row r="38" spans="1:11" ht="19.5" customHeight="1">
      <c r="A38" s="52">
        <v>213</v>
      </c>
      <c r="B38" s="50" t="s">
        <v>146</v>
      </c>
      <c r="C38" s="34">
        <v>2784.5165</v>
      </c>
      <c r="D38" s="34">
        <v>2784.5165</v>
      </c>
      <c r="E38" s="70">
        <v>0</v>
      </c>
      <c r="F38" s="70"/>
      <c r="G38" s="70">
        <v>0</v>
      </c>
      <c r="H38" s="70">
        <v>0</v>
      </c>
      <c r="I38" s="101"/>
      <c r="J38" s="67"/>
      <c r="K38" s="101">
        <v>0</v>
      </c>
    </row>
    <row r="39" spans="1:11" ht="19.5" customHeight="1">
      <c r="A39" s="53" t="s">
        <v>147</v>
      </c>
      <c r="B39" s="50" t="s">
        <v>148</v>
      </c>
      <c r="C39" s="34">
        <v>2784.5165</v>
      </c>
      <c r="D39" s="34">
        <v>2784.5165</v>
      </c>
      <c r="E39" s="70">
        <v>0</v>
      </c>
      <c r="F39" s="70"/>
      <c r="G39" s="70">
        <v>0</v>
      </c>
      <c r="H39" s="70">
        <v>0</v>
      </c>
      <c r="I39" s="101"/>
      <c r="J39" s="67"/>
      <c r="K39" s="101">
        <v>0</v>
      </c>
    </row>
    <row r="40" spans="1:11" ht="19.5" customHeight="1">
      <c r="A40" s="54" t="s">
        <v>149</v>
      </c>
      <c r="B40" s="50" t="s">
        <v>150</v>
      </c>
      <c r="C40" s="34">
        <v>671.398</v>
      </c>
      <c r="D40" s="34">
        <v>671.398</v>
      </c>
      <c r="E40" s="70">
        <v>0</v>
      </c>
      <c r="F40" s="70"/>
      <c r="G40" s="70">
        <v>0</v>
      </c>
      <c r="H40" s="70">
        <v>0</v>
      </c>
      <c r="I40" s="101"/>
      <c r="J40" s="102"/>
      <c r="K40" s="101">
        <v>0</v>
      </c>
    </row>
    <row r="41" spans="1:11" ht="19.5" customHeight="1">
      <c r="A41" s="55" t="s">
        <v>151</v>
      </c>
      <c r="B41" s="56" t="s">
        <v>152</v>
      </c>
      <c r="C41" s="34">
        <v>2113.1185</v>
      </c>
      <c r="D41" s="34">
        <v>2113.1185</v>
      </c>
      <c r="E41" s="99">
        <v>0</v>
      </c>
      <c r="F41" s="99"/>
      <c r="G41" s="99">
        <v>0</v>
      </c>
      <c r="H41" s="99">
        <v>0</v>
      </c>
      <c r="I41" s="103"/>
      <c r="J41" s="67"/>
      <c r="K41" s="103">
        <v>0</v>
      </c>
    </row>
    <row r="42" spans="1:11" ht="23.25" customHeight="1">
      <c r="A42" s="100" t="s">
        <v>153</v>
      </c>
      <c r="B42" s="100"/>
      <c r="C42" s="100"/>
      <c r="D42" s="100"/>
      <c r="E42" s="100"/>
      <c r="F42" s="100"/>
      <c r="G42" s="100"/>
      <c r="H42" s="100"/>
      <c r="I42" s="100"/>
      <c r="J42" s="100"/>
      <c r="K42" s="100"/>
    </row>
    <row r="47" ht="12.75" customHeight="1">
      <c r="C47">
        <v>10000</v>
      </c>
    </row>
  </sheetData>
  <sheetProtection/>
  <mergeCells count="14">
    <mergeCell ref="A1:K1"/>
    <mergeCell ref="A3:B3"/>
    <mergeCell ref="A4:B4"/>
    <mergeCell ref="A6:B6"/>
    <mergeCell ref="A42:K42"/>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2"/>
  <sheetViews>
    <sheetView showGridLines="0" showZeros="0" workbookViewId="0" topLeftCell="A1">
      <selection activeCell="C43" sqref="C43"/>
    </sheetView>
  </sheetViews>
  <sheetFormatPr defaultColWidth="9.16015625" defaultRowHeight="12.75" customHeight="1"/>
  <cols>
    <col min="1" max="1" width="11.83203125" style="0" customWidth="1"/>
    <col min="2" max="2" width="41" style="0" customWidth="1"/>
    <col min="3" max="3" width="17" style="0" customWidth="1"/>
    <col min="4" max="4" width="16.66015625" style="0" customWidth="1"/>
    <col min="5" max="5" width="19.8320312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13</v>
      </c>
      <c r="B1" s="1"/>
      <c r="C1" s="1"/>
      <c r="D1" s="1"/>
      <c r="E1" s="1"/>
      <c r="F1" s="1"/>
      <c r="G1" s="1"/>
      <c r="H1" s="1"/>
    </row>
    <row r="2" spans="1:8" ht="19.5" customHeight="1">
      <c r="A2" s="1"/>
      <c r="B2" s="1"/>
      <c r="C2" s="1"/>
      <c r="D2" s="1"/>
      <c r="E2" s="1"/>
      <c r="F2" s="1"/>
      <c r="G2" s="1"/>
      <c r="H2" s="30" t="s">
        <v>154</v>
      </c>
    </row>
    <row r="3" spans="1:8" ht="13.5" customHeight="1">
      <c r="A3" s="3" t="s">
        <v>26</v>
      </c>
      <c r="B3" s="3"/>
      <c r="C3" s="86"/>
      <c r="D3" s="86"/>
      <c r="E3" s="86"/>
      <c r="F3" s="86"/>
      <c r="G3" s="86"/>
      <c r="H3" s="30" t="s">
        <v>27</v>
      </c>
    </row>
    <row r="4" spans="1:8" ht="21" customHeight="1">
      <c r="A4" s="87" t="s">
        <v>32</v>
      </c>
      <c r="B4" s="87"/>
      <c r="C4" s="33" t="s">
        <v>84</v>
      </c>
      <c r="D4" s="33" t="s">
        <v>155</v>
      </c>
      <c r="E4" s="33" t="s">
        <v>156</v>
      </c>
      <c r="F4" s="33" t="s">
        <v>157</v>
      </c>
      <c r="G4" s="33" t="s">
        <v>158</v>
      </c>
      <c r="H4" s="33" t="s">
        <v>159</v>
      </c>
    </row>
    <row r="5" spans="1:8" ht="36.75" customHeight="1">
      <c r="A5" s="33" t="s">
        <v>82</v>
      </c>
      <c r="B5" s="33" t="s">
        <v>83</v>
      </c>
      <c r="C5" s="33"/>
      <c r="D5" s="33"/>
      <c r="E5" s="33"/>
      <c r="F5" s="33"/>
      <c r="G5" s="33"/>
      <c r="H5" s="33"/>
    </row>
    <row r="6" spans="1:8" ht="19.5" customHeight="1">
      <c r="A6" s="88" t="s">
        <v>84</v>
      </c>
      <c r="B6" s="89"/>
      <c r="C6" s="63">
        <f>SUM(D6:E6)</f>
        <v>16989.549068</v>
      </c>
      <c r="D6" s="34">
        <v>11123.620468000001</v>
      </c>
      <c r="E6" s="34">
        <v>5865.9286</v>
      </c>
      <c r="F6" s="63"/>
      <c r="G6" s="63"/>
      <c r="H6" s="63"/>
    </row>
    <row r="7" spans="1:8" ht="19.5" customHeight="1">
      <c r="A7" s="48" t="s">
        <v>85</v>
      </c>
      <c r="B7" s="49" t="s">
        <v>86</v>
      </c>
      <c r="C7" s="34">
        <f aca="true" t="shared" si="0" ref="C7:C41">(SUM(D7:E7))/10000</f>
        <v>0.00972335</v>
      </c>
      <c r="D7" s="34">
        <v>85.6323</v>
      </c>
      <c r="E7" s="34">
        <v>11.6012</v>
      </c>
      <c r="F7" s="63"/>
      <c r="G7" s="63"/>
      <c r="H7" s="63"/>
    </row>
    <row r="8" spans="1:8" ht="19.5" customHeight="1">
      <c r="A8" s="48" t="s">
        <v>87</v>
      </c>
      <c r="B8" s="50" t="s">
        <v>88</v>
      </c>
      <c r="C8" s="34">
        <f t="shared" si="0"/>
        <v>0.00521792</v>
      </c>
      <c r="D8" s="34">
        <v>40.578</v>
      </c>
      <c r="E8" s="34">
        <v>11.6012</v>
      </c>
      <c r="F8" s="63"/>
      <c r="G8" s="63"/>
      <c r="H8" s="63"/>
    </row>
    <row r="9" spans="1:8" ht="19.5" customHeight="1">
      <c r="A9" s="48" t="s">
        <v>89</v>
      </c>
      <c r="B9" s="50" t="s">
        <v>90</v>
      </c>
      <c r="C9" s="34">
        <f t="shared" si="0"/>
        <v>0.00521792</v>
      </c>
      <c r="D9" s="34">
        <v>40.578</v>
      </c>
      <c r="E9" s="34">
        <v>11.6012</v>
      </c>
      <c r="F9" s="63"/>
      <c r="G9" s="63"/>
      <c r="H9" s="63"/>
    </row>
    <row r="10" spans="1:8" ht="19.5" customHeight="1">
      <c r="A10" s="48" t="s">
        <v>91</v>
      </c>
      <c r="B10" s="50" t="s">
        <v>92</v>
      </c>
      <c r="C10" s="34">
        <f t="shared" si="0"/>
        <v>0.0045054299999999995</v>
      </c>
      <c r="D10" s="34">
        <v>45.0543</v>
      </c>
      <c r="E10" s="34">
        <v>0</v>
      </c>
      <c r="F10" s="63"/>
      <c r="G10" s="63"/>
      <c r="H10" s="63"/>
    </row>
    <row r="11" spans="1:8" ht="19.5" customHeight="1">
      <c r="A11" s="48" t="s">
        <v>93</v>
      </c>
      <c r="B11" s="50" t="s">
        <v>94</v>
      </c>
      <c r="C11" s="34">
        <f t="shared" si="0"/>
        <v>0.0045054299999999995</v>
      </c>
      <c r="D11" s="34">
        <v>45.0543</v>
      </c>
      <c r="E11" s="34">
        <v>0</v>
      </c>
      <c r="F11" s="63"/>
      <c r="G11" s="63"/>
      <c r="H11" s="63"/>
    </row>
    <row r="12" spans="1:8" ht="19.5" customHeight="1">
      <c r="A12" s="48" t="s">
        <v>95</v>
      </c>
      <c r="B12" s="50" t="s">
        <v>96</v>
      </c>
      <c r="C12" s="34">
        <f t="shared" si="0"/>
        <v>1.4107799068</v>
      </c>
      <c r="D12" s="34">
        <v>11027.988168</v>
      </c>
      <c r="E12" s="34">
        <v>3079.8109</v>
      </c>
      <c r="F12" s="63"/>
      <c r="G12" s="63"/>
      <c r="H12" s="63"/>
    </row>
    <row r="13" spans="1:8" ht="19.5" customHeight="1">
      <c r="A13" s="48" t="s">
        <v>97</v>
      </c>
      <c r="B13" s="50" t="s">
        <v>98</v>
      </c>
      <c r="C13" s="34">
        <f t="shared" si="0"/>
        <v>0.06923419</v>
      </c>
      <c r="D13" s="34">
        <v>484.0951</v>
      </c>
      <c r="E13" s="34">
        <v>208.2468</v>
      </c>
      <c r="F13" s="63"/>
      <c r="G13" s="63"/>
      <c r="H13" s="63"/>
    </row>
    <row r="14" spans="1:8" ht="19.5" customHeight="1">
      <c r="A14" s="48" t="s">
        <v>99</v>
      </c>
      <c r="B14" s="50" t="s">
        <v>100</v>
      </c>
      <c r="C14" s="34">
        <f t="shared" si="0"/>
        <v>0.02322988</v>
      </c>
      <c r="D14" s="34">
        <v>232.2988</v>
      </c>
      <c r="E14" s="34">
        <v>0</v>
      </c>
      <c r="F14" s="63"/>
      <c r="G14" s="63"/>
      <c r="H14" s="63"/>
    </row>
    <row r="15" spans="1:8" ht="19.5" customHeight="1">
      <c r="A15" s="48" t="s">
        <v>101</v>
      </c>
      <c r="B15" s="50" t="s">
        <v>102</v>
      </c>
      <c r="C15" s="34">
        <f t="shared" si="0"/>
        <v>0.04600431</v>
      </c>
      <c r="D15" s="34">
        <v>251.7963</v>
      </c>
      <c r="E15" s="34">
        <v>208.2468</v>
      </c>
      <c r="F15" s="63"/>
      <c r="G15" s="63"/>
      <c r="H15" s="63"/>
    </row>
    <row r="16" spans="1:8" ht="19.5" customHeight="1">
      <c r="A16" s="48" t="s">
        <v>103</v>
      </c>
      <c r="B16" s="50" t="s">
        <v>104</v>
      </c>
      <c r="C16" s="34">
        <f t="shared" si="0"/>
        <v>0.8030434168</v>
      </c>
      <c r="D16" s="34">
        <v>7118.734168000001</v>
      </c>
      <c r="E16" s="34">
        <v>911.7</v>
      </c>
      <c r="F16" s="63"/>
      <c r="G16" s="63"/>
      <c r="H16" s="63"/>
    </row>
    <row r="17" spans="1:8" ht="19.5" customHeight="1">
      <c r="A17" s="48" t="s">
        <v>105</v>
      </c>
      <c r="B17" s="50" t="s">
        <v>106</v>
      </c>
      <c r="C17" s="34">
        <f t="shared" si="0"/>
        <v>0.54177023</v>
      </c>
      <c r="D17" s="34">
        <v>4874.0023</v>
      </c>
      <c r="E17" s="34">
        <v>543.7</v>
      </c>
      <c r="F17" s="63"/>
      <c r="G17" s="63"/>
      <c r="H17" s="63"/>
    </row>
    <row r="18" spans="1:8" ht="19.5" customHeight="1">
      <c r="A18" s="48" t="s">
        <v>107</v>
      </c>
      <c r="B18" s="50" t="s">
        <v>108</v>
      </c>
      <c r="C18" s="34">
        <f t="shared" si="0"/>
        <v>0.2482731868</v>
      </c>
      <c r="D18" s="34">
        <v>2244.731868</v>
      </c>
      <c r="E18" s="34">
        <v>238</v>
      </c>
      <c r="F18" s="63"/>
      <c r="G18" s="63"/>
      <c r="H18" s="63"/>
    </row>
    <row r="19" spans="1:8" ht="19.5" customHeight="1">
      <c r="A19" s="48" t="s">
        <v>109</v>
      </c>
      <c r="B19" s="50" t="s">
        <v>110</v>
      </c>
      <c r="C19" s="34">
        <f t="shared" si="0"/>
        <v>0.013</v>
      </c>
      <c r="D19" s="34">
        <v>0</v>
      </c>
      <c r="E19" s="34">
        <v>130</v>
      </c>
      <c r="F19" s="63"/>
      <c r="G19" s="63"/>
      <c r="H19" s="63"/>
    </row>
    <row r="20" spans="1:8" ht="19.5" customHeight="1">
      <c r="A20" s="48" t="s">
        <v>111</v>
      </c>
      <c r="B20" s="50" t="s">
        <v>112</v>
      </c>
      <c r="C20" s="34">
        <f t="shared" si="0"/>
        <v>0.27118417</v>
      </c>
      <c r="D20" s="34">
        <v>1942.4713</v>
      </c>
      <c r="E20" s="34">
        <v>769.3704</v>
      </c>
      <c r="F20" s="63"/>
      <c r="G20" s="63"/>
      <c r="H20" s="63"/>
    </row>
    <row r="21" spans="1:8" ht="19.5" customHeight="1">
      <c r="A21" s="48" t="s">
        <v>113</v>
      </c>
      <c r="B21" s="50" t="s">
        <v>114</v>
      </c>
      <c r="C21" s="34">
        <f t="shared" si="0"/>
        <v>0.007498609999999999</v>
      </c>
      <c r="D21" s="34">
        <v>0</v>
      </c>
      <c r="E21" s="34">
        <v>74.9861</v>
      </c>
      <c r="F21" s="63"/>
      <c r="G21" s="63"/>
      <c r="H21" s="63"/>
    </row>
    <row r="22" spans="1:8" ht="19.5" customHeight="1">
      <c r="A22" s="51" t="s">
        <v>115</v>
      </c>
      <c r="B22" s="50" t="s">
        <v>116</v>
      </c>
      <c r="C22" s="34">
        <f t="shared" si="0"/>
        <v>0.15911113</v>
      </c>
      <c r="D22" s="34">
        <v>1582.1113</v>
      </c>
      <c r="E22" s="34">
        <v>9</v>
      </c>
      <c r="F22" s="63"/>
      <c r="G22" s="63"/>
      <c r="H22" s="63"/>
    </row>
    <row r="23" spans="1:8" ht="19.5" customHeight="1">
      <c r="A23" s="51" t="s">
        <v>117</v>
      </c>
      <c r="B23" s="50" t="s">
        <v>118</v>
      </c>
      <c r="C23" s="34">
        <f t="shared" si="0"/>
        <v>0.10457443000000001</v>
      </c>
      <c r="D23" s="34">
        <v>360.36</v>
      </c>
      <c r="E23" s="34">
        <v>685.3843</v>
      </c>
      <c r="F23" s="63"/>
      <c r="G23" s="63"/>
      <c r="H23" s="63"/>
    </row>
    <row r="24" spans="1:8" ht="19.5" customHeight="1">
      <c r="A24" s="52">
        <v>21004</v>
      </c>
      <c r="B24" s="50" t="s">
        <v>119</v>
      </c>
      <c r="C24" s="34">
        <f t="shared" si="0"/>
        <v>0.23315301</v>
      </c>
      <c r="D24" s="34">
        <v>1482.6876</v>
      </c>
      <c r="E24" s="34">
        <v>848.8425</v>
      </c>
      <c r="F24" s="63"/>
      <c r="G24" s="63"/>
      <c r="H24" s="63"/>
    </row>
    <row r="25" spans="1:8" ht="19.5" customHeight="1">
      <c r="A25" s="51" t="s">
        <v>120</v>
      </c>
      <c r="B25" s="50" t="s">
        <v>121</v>
      </c>
      <c r="C25" s="34">
        <f t="shared" si="0"/>
        <v>0.038360820000000004</v>
      </c>
      <c r="D25" s="34">
        <v>372.9282</v>
      </c>
      <c r="E25" s="34">
        <v>10.68</v>
      </c>
      <c r="F25" s="63"/>
      <c r="G25" s="63"/>
      <c r="H25" s="63"/>
    </row>
    <row r="26" spans="1:8" ht="19.5" customHeight="1">
      <c r="A26" s="51" t="s">
        <v>122</v>
      </c>
      <c r="B26" s="50" t="s">
        <v>123</v>
      </c>
      <c r="C26" s="34">
        <f t="shared" si="0"/>
        <v>0.01747924</v>
      </c>
      <c r="D26" s="34">
        <v>174.7924</v>
      </c>
      <c r="E26" s="34">
        <v>0</v>
      </c>
      <c r="F26" s="63"/>
      <c r="G26" s="63"/>
      <c r="H26" s="63"/>
    </row>
    <row r="27" spans="1:8" ht="19.5" customHeight="1">
      <c r="A27" s="51" t="s">
        <v>124</v>
      </c>
      <c r="B27" s="50" t="s">
        <v>125</v>
      </c>
      <c r="C27" s="34">
        <f t="shared" si="0"/>
        <v>0.03559238</v>
      </c>
      <c r="D27" s="34">
        <v>317.2974</v>
      </c>
      <c r="E27" s="34">
        <v>38.6264</v>
      </c>
      <c r="F27" s="63"/>
      <c r="G27" s="63"/>
      <c r="H27" s="63"/>
    </row>
    <row r="28" spans="1:8" ht="19.5" customHeight="1">
      <c r="A28" s="51" t="s">
        <v>126</v>
      </c>
      <c r="B28" s="50" t="s">
        <v>127</v>
      </c>
      <c r="C28" s="34">
        <f t="shared" si="0"/>
        <v>0.00507202</v>
      </c>
      <c r="D28" s="34">
        <v>50.7202</v>
      </c>
      <c r="E28" s="34">
        <v>0</v>
      </c>
      <c r="F28" s="63"/>
      <c r="G28" s="63"/>
      <c r="H28" s="63"/>
    </row>
    <row r="29" spans="1:8" ht="19.5" customHeight="1">
      <c r="A29" s="51" t="s">
        <v>128</v>
      </c>
      <c r="B29" s="50" t="s">
        <v>129</v>
      </c>
      <c r="C29" s="34">
        <f t="shared" si="0"/>
        <v>0.05814756</v>
      </c>
      <c r="D29" s="34">
        <v>566.9494</v>
      </c>
      <c r="E29" s="34">
        <v>14.5262</v>
      </c>
      <c r="F29" s="63"/>
      <c r="G29" s="63"/>
      <c r="H29" s="63"/>
    </row>
    <row r="30" spans="1:8" ht="19.5" customHeight="1">
      <c r="A30" s="51" t="s">
        <v>130</v>
      </c>
      <c r="B30" s="50" t="s">
        <v>131</v>
      </c>
      <c r="C30" s="34">
        <f t="shared" si="0"/>
        <v>0.060227750000000004</v>
      </c>
      <c r="D30" s="34">
        <v>0</v>
      </c>
      <c r="E30" s="34">
        <v>602.2775</v>
      </c>
      <c r="F30" s="63"/>
      <c r="G30" s="63"/>
      <c r="H30" s="63"/>
    </row>
    <row r="31" spans="1:8" ht="19.5" customHeight="1">
      <c r="A31" s="51" t="s">
        <v>132</v>
      </c>
      <c r="B31" s="50" t="s">
        <v>133</v>
      </c>
      <c r="C31" s="34">
        <f t="shared" si="0"/>
        <v>0.01210236</v>
      </c>
      <c r="D31" s="34">
        <v>0</v>
      </c>
      <c r="E31" s="34">
        <v>121.0236</v>
      </c>
      <c r="F31" s="63"/>
      <c r="G31" s="63"/>
      <c r="H31" s="63"/>
    </row>
    <row r="32" spans="1:8" ht="19.5" customHeight="1">
      <c r="A32" s="51" t="s">
        <v>134</v>
      </c>
      <c r="B32" s="50" t="s">
        <v>135</v>
      </c>
      <c r="C32" s="34">
        <f t="shared" si="0"/>
        <v>0.006170879999999999</v>
      </c>
      <c r="D32" s="34">
        <v>0</v>
      </c>
      <c r="E32" s="34">
        <v>61.7088</v>
      </c>
      <c r="F32" s="63"/>
      <c r="G32" s="63"/>
      <c r="H32" s="63"/>
    </row>
    <row r="33" spans="1:8" ht="19.5" customHeight="1">
      <c r="A33" s="51" t="s">
        <v>136</v>
      </c>
      <c r="B33" s="50" t="s">
        <v>137</v>
      </c>
      <c r="C33" s="34">
        <f t="shared" si="0"/>
        <v>0.0011300000000000001</v>
      </c>
      <c r="D33" s="34">
        <v>0</v>
      </c>
      <c r="E33" s="34">
        <v>11.3</v>
      </c>
      <c r="F33" s="63"/>
      <c r="G33" s="63"/>
      <c r="H33" s="63"/>
    </row>
    <row r="34" spans="1:8" ht="19.5" customHeight="1">
      <c r="A34" s="51" t="s">
        <v>138</v>
      </c>
      <c r="B34" s="50" t="s">
        <v>139</v>
      </c>
      <c r="C34" s="34">
        <f t="shared" si="0"/>
        <v>0.0011</v>
      </c>
      <c r="D34" s="34">
        <v>0</v>
      </c>
      <c r="E34" s="34">
        <v>11</v>
      </c>
      <c r="F34" s="63"/>
      <c r="G34" s="63"/>
      <c r="H34" s="63"/>
    </row>
    <row r="35" spans="1:8" ht="19.5" customHeight="1">
      <c r="A35" s="51" t="s">
        <v>140</v>
      </c>
      <c r="B35" s="50" t="s">
        <v>141</v>
      </c>
      <c r="C35" s="34">
        <f t="shared" si="0"/>
        <v>2.9999999999999997E-05</v>
      </c>
      <c r="D35" s="34">
        <v>0</v>
      </c>
      <c r="E35" s="34">
        <v>0.3</v>
      </c>
      <c r="F35" s="63"/>
      <c r="G35" s="63"/>
      <c r="H35" s="63"/>
    </row>
    <row r="36" spans="1:8" ht="19.5" customHeight="1">
      <c r="A36" s="51" t="s">
        <v>142</v>
      </c>
      <c r="B36" s="50" t="s">
        <v>143</v>
      </c>
      <c r="C36" s="34">
        <f t="shared" si="0"/>
        <v>0.03303512</v>
      </c>
      <c r="D36" s="34">
        <v>0</v>
      </c>
      <c r="E36" s="34">
        <v>330.3512</v>
      </c>
      <c r="F36" s="63"/>
      <c r="G36" s="63"/>
      <c r="H36" s="63"/>
    </row>
    <row r="37" spans="1:8" ht="19.5" customHeight="1">
      <c r="A37" s="51" t="s">
        <v>144</v>
      </c>
      <c r="B37" s="50" t="s">
        <v>145</v>
      </c>
      <c r="C37" s="34">
        <f t="shared" si="0"/>
        <v>0.03303512</v>
      </c>
      <c r="D37" s="34">
        <v>0</v>
      </c>
      <c r="E37" s="34">
        <v>330.3512</v>
      </c>
      <c r="F37" s="63"/>
      <c r="G37" s="63"/>
      <c r="H37" s="63"/>
    </row>
    <row r="38" spans="1:8" ht="19.5" customHeight="1">
      <c r="A38" s="52">
        <v>213</v>
      </c>
      <c r="B38" s="50" t="s">
        <v>146</v>
      </c>
      <c r="C38" s="34">
        <f t="shared" si="0"/>
        <v>0.27845165</v>
      </c>
      <c r="D38" s="34">
        <v>10</v>
      </c>
      <c r="E38" s="34">
        <v>2774.5165</v>
      </c>
      <c r="F38" s="63"/>
      <c r="G38" s="63"/>
      <c r="H38" s="63"/>
    </row>
    <row r="39" spans="1:8" ht="19.5" customHeight="1">
      <c r="A39" s="53" t="s">
        <v>147</v>
      </c>
      <c r="B39" s="50" t="s">
        <v>148</v>
      </c>
      <c r="C39" s="34">
        <f t="shared" si="0"/>
        <v>0.27845165</v>
      </c>
      <c r="D39" s="34">
        <v>10</v>
      </c>
      <c r="E39" s="34">
        <v>2774.5165</v>
      </c>
      <c r="F39" s="63"/>
      <c r="G39" s="63"/>
      <c r="H39" s="63"/>
    </row>
    <row r="40" spans="1:8" ht="19.5" customHeight="1">
      <c r="A40" s="54" t="s">
        <v>149</v>
      </c>
      <c r="B40" s="50" t="s">
        <v>150</v>
      </c>
      <c r="C40" s="34">
        <f t="shared" si="0"/>
        <v>0.0671398</v>
      </c>
      <c r="D40" s="34">
        <v>0</v>
      </c>
      <c r="E40" s="34">
        <v>671.398</v>
      </c>
      <c r="F40" s="63"/>
      <c r="G40" s="63"/>
      <c r="H40" s="63"/>
    </row>
    <row r="41" spans="1:8" ht="19.5" customHeight="1">
      <c r="A41" s="55" t="s">
        <v>151</v>
      </c>
      <c r="B41" s="56" t="s">
        <v>152</v>
      </c>
      <c r="C41" s="34">
        <f t="shared" si="0"/>
        <v>0.21131185</v>
      </c>
      <c r="D41" s="34">
        <v>10</v>
      </c>
      <c r="E41" s="34">
        <v>2103.1185</v>
      </c>
      <c r="F41" s="63"/>
      <c r="G41" s="63"/>
      <c r="H41" s="63"/>
    </row>
    <row r="42" spans="1:8" ht="21.75" customHeight="1">
      <c r="A42" s="27" t="s">
        <v>160</v>
      </c>
      <c r="B42" s="27"/>
      <c r="C42" s="27"/>
      <c r="D42" s="27"/>
      <c r="E42" s="27"/>
      <c r="F42" s="27"/>
      <c r="G42" s="27"/>
      <c r="H42" s="27"/>
    </row>
  </sheetData>
  <sheetProtection/>
  <mergeCells count="11">
    <mergeCell ref="A1:H1"/>
    <mergeCell ref="A3:B3"/>
    <mergeCell ref="A4:B4"/>
    <mergeCell ref="A6:B6"/>
    <mergeCell ref="A42:H4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4">
      <selection activeCell="C13" sqref="C1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15</v>
      </c>
      <c r="B1" s="1"/>
      <c r="C1" s="1"/>
      <c r="D1" s="1"/>
      <c r="E1" s="1"/>
      <c r="F1" s="1"/>
    </row>
    <row r="2" spans="1:6" ht="12">
      <c r="A2" s="57"/>
      <c r="B2" s="57"/>
      <c r="C2" s="57"/>
      <c r="D2" s="58"/>
      <c r="E2" s="59"/>
      <c r="F2" s="60" t="s">
        <v>161</v>
      </c>
    </row>
    <row r="3" spans="1:6" ht="16.5" customHeight="1">
      <c r="A3" s="3" t="s">
        <v>26</v>
      </c>
      <c r="B3" s="3"/>
      <c r="C3" s="5"/>
      <c r="D3" s="5"/>
      <c r="E3" s="5"/>
      <c r="F3" s="2" t="s">
        <v>27</v>
      </c>
    </row>
    <row r="4" spans="1:6" ht="19.5" customHeight="1">
      <c r="A4" s="15" t="s">
        <v>162</v>
      </c>
      <c r="B4" s="15"/>
      <c r="C4" s="13" t="s">
        <v>163</v>
      </c>
      <c r="D4" s="61"/>
      <c r="E4" s="61"/>
      <c r="F4" s="14"/>
    </row>
    <row r="5" spans="1:6" ht="36" customHeight="1">
      <c r="A5" s="15" t="s">
        <v>30</v>
      </c>
      <c r="B5" s="15" t="s">
        <v>31</v>
      </c>
      <c r="C5" s="15" t="s">
        <v>32</v>
      </c>
      <c r="D5" s="15" t="s">
        <v>84</v>
      </c>
      <c r="E5" s="33" t="s">
        <v>164</v>
      </c>
      <c r="F5" s="62" t="s">
        <v>165</v>
      </c>
    </row>
    <row r="6" spans="1:6" ht="19.5" customHeight="1">
      <c r="A6" s="26" t="s">
        <v>166</v>
      </c>
      <c r="B6" s="34">
        <v>16875.4197</v>
      </c>
      <c r="C6" s="19" t="s">
        <v>34</v>
      </c>
      <c r="D6" s="19"/>
      <c r="E6" s="34">
        <v>0</v>
      </c>
      <c r="F6" s="63"/>
    </row>
    <row r="7" spans="1:6" ht="19.5" customHeight="1">
      <c r="A7" s="19" t="s">
        <v>167</v>
      </c>
      <c r="B7" s="34">
        <v>0</v>
      </c>
      <c r="C7" s="19" t="s">
        <v>36</v>
      </c>
      <c r="D7" s="19"/>
      <c r="E7" s="34">
        <v>0</v>
      </c>
      <c r="F7" s="63"/>
    </row>
    <row r="8" spans="1:6" ht="19.5" customHeight="1">
      <c r="A8" s="19"/>
      <c r="B8" s="64"/>
      <c r="C8" s="19" t="s">
        <v>38</v>
      </c>
      <c r="D8" s="19"/>
      <c r="E8" s="34">
        <v>0</v>
      </c>
      <c r="F8" s="63"/>
    </row>
    <row r="9" spans="1:6" ht="19.5" customHeight="1">
      <c r="A9" s="65"/>
      <c r="B9" s="64"/>
      <c r="C9" s="19" t="s">
        <v>40</v>
      </c>
      <c r="D9" s="19"/>
      <c r="E9" s="34">
        <v>0</v>
      </c>
      <c r="F9" s="63"/>
    </row>
    <row r="10" spans="1:6" ht="19.5" customHeight="1">
      <c r="A10" s="17"/>
      <c r="B10" s="64"/>
      <c r="C10" s="19" t="s">
        <v>42</v>
      </c>
      <c r="D10" s="19"/>
      <c r="E10" s="34">
        <v>0</v>
      </c>
      <c r="F10" s="63"/>
    </row>
    <row r="11" spans="1:6" ht="19.5" customHeight="1">
      <c r="A11" s="17"/>
      <c r="B11" s="64"/>
      <c r="C11" s="19" t="s">
        <v>44</v>
      </c>
      <c r="D11" s="19"/>
      <c r="E11" s="34">
        <v>0</v>
      </c>
      <c r="F11" s="63"/>
    </row>
    <row r="12" spans="1:6" ht="19.5" customHeight="1">
      <c r="A12" s="17"/>
      <c r="B12" s="64"/>
      <c r="C12" s="19" t="s">
        <v>46</v>
      </c>
      <c r="D12" s="19"/>
      <c r="E12" s="34">
        <v>0</v>
      </c>
      <c r="F12" s="63"/>
    </row>
    <row r="13" spans="1:6" ht="19.5" customHeight="1">
      <c r="A13" s="17"/>
      <c r="B13" s="64"/>
      <c r="C13" s="19" t="s">
        <v>48</v>
      </c>
      <c r="D13" s="19"/>
      <c r="E13" s="34">
        <v>97.2335</v>
      </c>
      <c r="F13" s="63"/>
    </row>
    <row r="14" spans="1:6" ht="19.5" customHeight="1">
      <c r="A14" s="21"/>
      <c r="B14" s="64"/>
      <c r="C14" s="19" t="s">
        <v>50</v>
      </c>
      <c r="D14" s="19"/>
      <c r="E14" s="34">
        <v>8993.6697</v>
      </c>
      <c r="F14" s="63"/>
    </row>
    <row r="15" spans="1:6" ht="19.5" customHeight="1">
      <c r="A15" s="21"/>
      <c r="B15" s="63"/>
      <c r="C15" s="19" t="s">
        <v>52</v>
      </c>
      <c r="D15" s="19"/>
      <c r="E15" s="34">
        <v>0</v>
      </c>
      <c r="F15" s="63"/>
    </row>
    <row r="16" spans="1:6" ht="19.5" customHeight="1">
      <c r="A16" s="66"/>
      <c r="B16" s="63"/>
      <c r="C16" s="19" t="s">
        <v>53</v>
      </c>
      <c r="D16" s="19"/>
      <c r="E16" s="34">
        <v>0</v>
      </c>
      <c r="F16" s="63"/>
    </row>
    <row r="17" spans="1:6" ht="19.5" customHeight="1">
      <c r="A17" s="21"/>
      <c r="B17" s="67"/>
      <c r="C17" s="19" t="s">
        <v>54</v>
      </c>
      <c r="D17" s="19"/>
      <c r="E17" s="34">
        <v>2784.5165</v>
      </c>
      <c r="F17" s="63"/>
    </row>
    <row r="18" spans="1:6" ht="19.5" customHeight="1">
      <c r="A18" s="21"/>
      <c r="B18" s="68"/>
      <c r="C18" s="19" t="s">
        <v>55</v>
      </c>
      <c r="D18" s="19"/>
      <c r="E18" s="34">
        <v>0</v>
      </c>
      <c r="F18" s="63"/>
    </row>
    <row r="19" spans="1:6" ht="19.5" customHeight="1">
      <c r="A19" s="21"/>
      <c r="B19" s="67"/>
      <c r="C19" s="19" t="s">
        <v>56</v>
      </c>
      <c r="D19" s="19"/>
      <c r="E19" s="34">
        <v>0</v>
      </c>
      <c r="F19" s="63"/>
    </row>
    <row r="20" spans="1:6" ht="19.5" customHeight="1">
      <c r="A20" s="66"/>
      <c r="B20" s="67"/>
      <c r="C20" s="19" t="s">
        <v>57</v>
      </c>
      <c r="D20" s="19"/>
      <c r="E20" s="34">
        <v>0</v>
      </c>
      <c r="F20" s="63"/>
    </row>
    <row r="21" spans="1:6" ht="19.5" customHeight="1">
      <c r="A21" s="66"/>
      <c r="B21" s="67"/>
      <c r="C21" s="19" t="s">
        <v>58</v>
      </c>
      <c r="D21" s="19"/>
      <c r="E21" s="34">
        <v>0</v>
      </c>
      <c r="F21" s="63"/>
    </row>
    <row r="22" spans="1:6" ht="19.5" customHeight="1">
      <c r="A22" s="21"/>
      <c r="B22" s="67"/>
      <c r="C22" s="19" t="s">
        <v>59</v>
      </c>
      <c r="D22" s="19"/>
      <c r="E22" s="34">
        <v>0</v>
      </c>
      <c r="F22" s="63"/>
    </row>
    <row r="23" spans="1:6" ht="19.5" customHeight="1">
      <c r="A23" s="21"/>
      <c r="B23" s="67"/>
      <c r="C23" s="19" t="s">
        <v>60</v>
      </c>
      <c r="D23" s="19"/>
      <c r="E23" s="34">
        <v>0</v>
      </c>
      <c r="F23" s="63"/>
    </row>
    <row r="24" spans="1:6" ht="19.5" customHeight="1">
      <c r="A24" s="21"/>
      <c r="B24" s="67"/>
      <c r="C24" s="19" t="s">
        <v>61</v>
      </c>
      <c r="D24" s="19"/>
      <c r="E24" s="34">
        <v>0</v>
      </c>
      <c r="F24" s="63"/>
    </row>
    <row r="25" spans="1:6" ht="19.5" customHeight="1">
      <c r="A25" s="21"/>
      <c r="B25" s="67"/>
      <c r="C25" s="19" t="s">
        <v>62</v>
      </c>
      <c r="D25" s="19"/>
      <c r="E25" s="34">
        <v>0</v>
      </c>
      <c r="F25" s="63"/>
    </row>
    <row r="26" spans="1:6" ht="19.5" customHeight="1">
      <c r="A26" s="66"/>
      <c r="B26" s="68"/>
      <c r="C26" s="19" t="s">
        <v>63</v>
      </c>
      <c r="D26" s="19"/>
      <c r="E26" s="34">
        <v>0</v>
      </c>
      <c r="F26" s="63"/>
    </row>
    <row r="27" spans="1:6" ht="19.5" customHeight="1">
      <c r="A27" s="66"/>
      <c r="B27" s="67"/>
      <c r="C27" s="69"/>
      <c r="D27" s="69"/>
      <c r="E27" s="70"/>
      <c r="F27" s="63"/>
    </row>
    <row r="28" spans="1:6" ht="19.5" customHeight="1">
      <c r="A28" s="66"/>
      <c r="B28" s="67"/>
      <c r="C28" s="19"/>
      <c r="D28" s="19"/>
      <c r="E28" s="70"/>
      <c r="F28" s="71"/>
    </row>
    <row r="29" spans="1:6" ht="19.5" customHeight="1">
      <c r="A29" s="72" t="s">
        <v>64</v>
      </c>
      <c r="B29" s="73">
        <f>B6+B9+B10+B12+B13+B14</f>
        <v>16875.4197</v>
      </c>
      <c r="C29" s="72" t="s">
        <v>65</v>
      </c>
      <c r="D29" s="74"/>
      <c r="E29" s="75">
        <f>SUM(E6:E28)</f>
        <v>11875.4197</v>
      </c>
      <c r="F29" s="76"/>
    </row>
    <row r="30" spans="1:6" ht="19.5" customHeight="1">
      <c r="A30" s="19" t="s">
        <v>168</v>
      </c>
      <c r="B30" s="18">
        <v>0</v>
      </c>
      <c r="C30" s="21" t="s">
        <v>169</v>
      </c>
      <c r="D30" s="77"/>
      <c r="E30" s="70">
        <v>5000</v>
      </c>
      <c r="F30" s="78"/>
    </row>
    <row r="31" spans="1:6" ht="19.5" customHeight="1">
      <c r="A31" s="25" t="s">
        <v>170</v>
      </c>
      <c r="B31" s="18">
        <v>0</v>
      </c>
      <c r="C31" s="79"/>
      <c r="D31" s="21"/>
      <c r="E31" s="80"/>
      <c r="F31" s="76"/>
    </row>
    <row r="32" spans="1:6" ht="19.5" customHeight="1">
      <c r="A32" s="19" t="s">
        <v>171</v>
      </c>
      <c r="B32" s="67">
        <v>0</v>
      </c>
      <c r="C32" s="81"/>
      <c r="D32" s="76"/>
      <c r="E32" s="76"/>
      <c r="F32" s="76"/>
    </row>
    <row r="33" spans="1:6" ht="19.5" customHeight="1">
      <c r="A33" s="19"/>
      <c r="B33" s="67"/>
      <c r="C33" s="81"/>
      <c r="D33" s="76"/>
      <c r="E33" s="76"/>
      <c r="F33" s="76"/>
    </row>
    <row r="34" spans="1:6" ht="19.5" customHeight="1">
      <c r="A34" s="82" t="s">
        <v>70</v>
      </c>
      <c r="B34" s="83">
        <f>SUM(B29:B33)</f>
        <v>16875.4197</v>
      </c>
      <c r="C34" s="81" t="s">
        <v>71</v>
      </c>
      <c r="D34" s="81"/>
      <c r="E34" s="84">
        <f>SUM(E29:E33)</f>
        <v>16875.4197</v>
      </c>
      <c r="F34" s="81"/>
    </row>
    <row r="35" spans="1:6" ht="19.5" customHeight="1">
      <c r="A35" s="85" t="s">
        <v>172</v>
      </c>
      <c r="B35" s="85"/>
      <c r="C35" s="85"/>
      <c r="D35" s="85"/>
      <c r="E35" s="85"/>
      <c r="F35" s="85"/>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42"/>
  <sheetViews>
    <sheetView showGridLines="0" showZeros="0" workbookViewId="0" topLeftCell="A1">
      <selection activeCell="F6" sqref="F6"/>
    </sheetView>
  </sheetViews>
  <sheetFormatPr defaultColWidth="9.16015625" defaultRowHeight="12.75" customHeight="1"/>
  <cols>
    <col min="1" max="1" width="12.33203125" style="0" customWidth="1"/>
    <col min="2" max="2" width="3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 min="9" max="255" width="9.16015625" style="0" customWidth="1"/>
  </cols>
  <sheetData>
    <row r="1" spans="1:8" ht="27" customHeight="1">
      <c r="A1" s="37" t="s">
        <v>17</v>
      </c>
      <c r="B1" s="37"/>
      <c r="C1" s="37"/>
      <c r="D1" s="37"/>
      <c r="E1" s="37"/>
      <c r="F1" s="37"/>
      <c r="G1" s="37"/>
      <c r="H1" s="37"/>
    </row>
    <row r="2" spans="1:8" ht="13.5" customHeight="1">
      <c r="A2" s="37"/>
      <c r="B2" s="37"/>
      <c r="C2" s="37"/>
      <c r="D2" s="37"/>
      <c r="E2" s="37"/>
      <c r="F2" s="37"/>
      <c r="G2" s="37"/>
      <c r="H2" s="30" t="s">
        <v>173</v>
      </c>
    </row>
    <row r="3" spans="1:8" ht="18" customHeight="1">
      <c r="A3" s="3" t="s">
        <v>26</v>
      </c>
      <c r="B3" s="3"/>
      <c r="C3" s="31"/>
      <c r="D3" s="31"/>
      <c r="E3" s="31"/>
      <c r="F3" s="31"/>
      <c r="G3" s="31"/>
      <c r="H3" s="32" t="s">
        <v>27</v>
      </c>
    </row>
    <row r="4" spans="1:8" ht="22.5" customHeight="1">
      <c r="A4" s="7" t="s">
        <v>30</v>
      </c>
      <c r="B4" s="7"/>
      <c r="C4" s="8" t="s">
        <v>65</v>
      </c>
      <c r="D4" s="9" t="s">
        <v>155</v>
      </c>
      <c r="E4" s="10"/>
      <c r="F4" s="11"/>
      <c r="G4" s="8" t="s">
        <v>156</v>
      </c>
      <c r="H4" s="8" t="s">
        <v>174</v>
      </c>
    </row>
    <row r="5" spans="1:8" ht="33.75" customHeight="1">
      <c r="A5" s="7" t="s">
        <v>82</v>
      </c>
      <c r="B5" s="7" t="s">
        <v>83</v>
      </c>
      <c r="C5" s="12"/>
      <c r="D5" s="7" t="s">
        <v>175</v>
      </c>
      <c r="E5" s="7" t="s">
        <v>176</v>
      </c>
      <c r="F5" s="7" t="s">
        <v>177</v>
      </c>
      <c r="G5" s="12"/>
      <c r="H5" s="12"/>
    </row>
    <row r="6" spans="1:8" ht="19.5" customHeight="1">
      <c r="A6" s="46"/>
      <c r="B6" s="47" t="s">
        <v>84</v>
      </c>
      <c r="C6" s="34">
        <v>11875.4197</v>
      </c>
      <c r="D6" s="34">
        <f aca="true" t="shared" si="0" ref="D6:D41">(E6+F6)/10000</f>
        <v>1.11537851</v>
      </c>
      <c r="E6" s="34">
        <v>4789.8597</v>
      </c>
      <c r="F6" s="34">
        <v>6363.9254</v>
      </c>
      <c r="G6" s="34">
        <f aca="true" t="shared" si="1" ref="G6:G41">(C6-D6)/10000</f>
        <v>1.1874304321490001</v>
      </c>
      <c r="H6" s="44"/>
    </row>
    <row r="7" spans="1:8" ht="19.5" customHeight="1">
      <c r="A7" s="48" t="s">
        <v>85</v>
      </c>
      <c r="B7" s="49" t="s">
        <v>86</v>
      </c>
      <c r="C7" s="34">
        <v>97.2335</v>
      </c>
      <c r="D7" s="34">
        <f t="shared" si="0"/>
        <v>0.00972335</v>
      </c>
      <c r="E7" s="34">
        <v>43.5033</v>
      </c>
      <c r="F7" s="34">
        <v>53.7302</v>
      </c>
      <c r="G7" s="34">
        <f t="shared" si="1"/>
        <v>0.009722377665</v>
      </c>
      <c r="H7" s="44"/>
    </row>
    <row r="8" spans="1:8" ht="19.5" customHeight="1">
      <c r="A8" s="48" t="s">
        <v>87</v>
      </c>
      <c r="B8" s="50" t="s">
        <v>88</v>
      </c>
      <c r="C8" s="34">
        <v>52.1792</v>
      </c>
      <c r="D8" s="34">
        <f t="shared" si="0"/>
        <v>0.00521792</v>
      </c>
      <c r="E8" s="34">
        <v>0</v>
      </c>
      <c r="F8" s="34">
        <v>52.1792</v>
      </c>
      <c r="G8" s="34">
        <f t="shared" si="1"/>
        <v>0.005217398208</v>
      </c>
      <c r="H8" s="44"/>
    </row>
    <row r="9" spans="1:8" ht="19.5" customHeight="1">
      <c r="A9" s="48" t="s">
        <v>89</v>
      </c>
      <c r="B9" s="50" t="s">
        <v>90</v>
      </c>
      <c r="C9" s="34">
        <v>52.1792</v>
      </c>
      <c r="D9" s="34">
        <f t="shared" si="0"/>
        <v>0.00521792</v>
      </c>
      <c r="E9" s="34">
        <v>0</v>
      </c>
      <c r="F9" s="34">
        <v>52.1792</v>
      </c>
      <c r="G9" s="34">
        <f t="shared" si="1"/>
        <v>0.005217398208</v>
      </c>
      <c r="H9" s="44"/>
    </row>
    <row r="10" spans="1:8" ht="19.5" customHeight="1">
      <c r="A10" s="48" t="s">
        <v>91</v>
      </c>
      <c r="B10" s="50" t="s">
        <v>92</v>
      </c>
      <c r="C10" s="34">
        <v>45.0543</v>
      </c>
      <c r="D10" s="34">
        <f t="shared" si="0"/>
        <v>0.00450543</v>
      </c>
      <c r="E10" s="34">
        <v>43.5033</v>
      </c>
      <c r="F10" s="34">
        <v>1.551</v>
      </c>
      <c r="G10" s="34">
        <f t="shared" si="1"/>
        <v>0.004504979457</v>
      </c>
      <c r="H10" s="44"/>
    </row>
    <row r="11" spans="1:8" ht="19.5" customHeight="1">
      <c r="A11" s="48" t="s">
        <v>93</v>
      </c>
      <c r="B11" s="50" t="s">
        <v>94</v>
      </c>
      <c r="C11" s="34">
        <v>45.0543</v>
      </c>
      <c r="D11" s="34">
        <f t="shared" si="0"/>
        <v>0.00450543</v>
      </c>
      <c r="E11" s="34">
        <v>43.5033</v>
      </c>
      <c r="F11" s="34">
        <v>1.551</v>
      </c>
      <c r="G11" s="34">
        <f t="shared" si="1"/>
        <v>0.004504979457</v>
      </c>
      <c r="H11" s="44"/>
    </row>
    <row r="12" spans="1:8" ht="19.5" customHeight="1">
      <c r="A12" s="48" t="s">
        <v>95</v>
      </c>
      <c r="B12" s="50" t="s">
        <v>96</v>
      </c>
      <c r="C12" s="34">
        <v>8993.6697</v>
      </c>
      <c r="D12" s="34">
        <f t="shared" si="0"/>
        <v>0.8272035099999999</v>
      </c>
      <c r="E12" s="34">
        <v>4746.3564</v>
      </c>
      <c r="F12" s="34">
        <v>3525.6787</v>
      </c>
      <c r="G12" s="34">
        <f t="shared" si="1"/>
        <v>0.899284249649</v>
      </c>
      <c r="H12" s="44"/>
    </row>
    <row r="13" spans="1:8" ht="19.5" customHeight="1">
      <c r="A13" s="48" t="s">
        <v>97</v>
      </c>
      <c r="B13" s="50" t="s">
        <v>98</v>
      </c>
      <c r="C13" s="34">
        <v>692.3419</v>
      </c>
      <c r="D13" s="34">
        <f t="shared" si="0"/>
        <v>0.05509415</v>
      </c>
      <c r="E13" s="34">
        <v>179.5942</v>
      </c>
      <c r="F13" s="34">
        <v>371.3473</v>
      </c>
      <c r="G13" s="34">
        <f t="shared" si="1"/>
        <v>0.06922868058500001</v>
      </c>
      <c r="H13" s="44"/>
    </row>
    <row r="14" spans="1:8" ht="19.5" customHeight="1">
      <c r="A14" s="48" t="s">
        <v>99</v>
      </c>
      <c r="B14" s="50" t="s">
        <v>100</v>
      </c>
      <c r="C14" s="34">
        <v>232.2988</v>
      </c>
      <c r="D14" s="34">
        <f t="shared" si="0"/>
        <v>0.023229879999999998</v>
      </c>
      <c r="E14" s="34">
        <v>70.1416</v>
      </c>
      <c r="F14" s="34">
        <v>162.1572</v>
      </c>
      <c r="G14" s="34">
        <f t="shared" si="1"/>
        <v>0.023227557012</v>
      </c>
      <c r="H14" s="44"/>
    </row>
    <row r="15" spans="1:8" ht="19.5" customHeight="1">
      <c r="A15" s="48" t="s">
        <v>101</v>
      </c>
      <c r="B15" s="50" t="s">
        <v>102</v>
      </c>
      <c r="C15" s="34">
        <v>460.0431</v>
      </c>
      <c r="D15" s="34">
        <f t="shared" si="0"/>
        <v>0.03186427</v>
      </c>
      <c r="E15" s="34">
        <v>109.4526</v>
      </c>
      <c r="F15" s="34">
        <v>209.1901</v>
      </c>
      <c r="G15" s="34">
        <f t="shared" si="1"/>
        <v>0.04600112357299999</v>
      </c>
      <c r="H15" s="44"/>
    </row>
    <row r="16" spans="1:8" ht="19.5" customHeight="1">
      <c r="A16" s="48" t="s">
        <v>103</v>
      </c>
      <c r="B16" s="50" t="s">
        <v>104</v>
      </c>
      <c r="C16" s="34">
        <v>2917.7655</v>
      </c>
      <c r="D16" s="34">
        <f t="shared" si="0"/>
        <v>0.25497655</v>
      </c>
      <c r="E16" s="34">
        <v>1986.0655</v>
      </c>
      <c r="F16" s="34">
        <v>563.7</v>
      </c>
      <c r="G16" s="34">
        <f t="shared" si="1"/>
        <v>0.29175105234500004</v>
      </c>
      <c r="H16" s="44"/>
    </row>
    <row r="17" spans="1:8" ht="19.5" customHeight="1">
      <c r="A17" s="48" t="s">
        <v>105</v>
      </c>
      <c r="B17" s="50" t="s">
        <v>106</v>
      </c>
      <c r="C17" s="34">
        <v>1794.5263</v>
      </c>
      <c r="D17" s="34">
        <f t="shared" si="0"/>
        <v>0.17945263</v>
      </c>
      <c r="E17" s="34">
        <v>1250.8263</v>
      </c>
      <c r="F17" s="34">
        <v>543.7</v>
      </c>
      <c r="G17" s="34">
        <f t="shared" si="1"/>
        <v>0.179434684737</v>
      </c>
      <c r="H17" s="44"/>
    </row>
    <row r="18" spans="1:8" ht="19.5" customHeight="1">
      <c r="A18" s="48" t="s">
        <v>107</v>
      </c>
      <c r="B18" s="50" t="s">
        <v>108</v>
      </c>
      <c r="C18" s="34">
        <v>993.2392</v>
      </c>
      <c r="D18" s="34">
        <f t="shared" si="0"/>
        <v>0.07552392</v>
      </c>
      <c r="E18" s="34">
        <v>735.2392</v>
      </c>
      <c r="F18" s="34">
        <v>20</v>
      </c>
      <c r="G18" s="34">
        <f t="shared" si="1"/>
        <v>0.099316367608</v>
      </c>
      <c r="H18" s="44"/>
    </row>
    <row r="19" spans="1:8" ht="19.5" customHeight="1">
      <c r="A19" s="48" t="s">
        <v>109</v>
      </c>
      <c r="B19" s="50" t="s">
        <v>110</v>
      </c>
      <c r="C19" s="34">
        <v>130</v>
      </c>
      <c r="D19" s="34">
        <f t="shared" si="0"/>
        <v>0</v>
      </c>
      <c r="E19" s="34">
        <v>0</v>
      </c>
      <c r="F19" s="34">
        <v>0</v>
      </c>
      <c r="G19" s="34">
        <f t="shared" si="1"/>
        <v>0.013</v>
      </c>
      <c r="H19" s="44"/>
    </row>
    <row r="20" spans="1:8" ht="19.5" customHeight="1">
      <c r="A20" s="48" t="s">
        <v>111</v>
      </c>
      <c r="B20" s="50" t="s">
        <v>112</v>
      </c>
      <c r="C20" s="34">
        <v>2711.8417</v>
      </c>
      <c r="D20" s="34">
        <f t="shared" si="0"/>
        <v>0.25168417</v>
      </c>
      <c r="E20" s="34">
        <v>1222.1113</v>
      </c>
      <c r="F20" s="34">
        <v>1294.7304</v>
      </c>
      <c r="G20" s="34">
        <f t="shared" si="1"/>
        <v>0.271159001583</v>
      </c>
      <c r="H20" s="44"/>
    </row>
    <row r="21" spans="1:8" ht="19.5" customHeight="1">
      <c r="A21" s="48" t="s">
        <v>113</v>
      </c>
      <c r="B21" s="50" t="s">
        <v>114</v>
      </c>
      <c r="C21" s="34">
        <v>74.9861</v>
      </c>
      <c r="D21" s="34">
        <f t="shared" si="0"/>
        <v>0.007498609999999999</v>
      </c>
      <c r="E21" s="34">
        <v>0</v>
      </c>
      <c r="F21" s="34">
        <v>74.9861</v>
      </c>
      <c r="G21" s="34">
        <f t="shared" si="1"/>
        <v>0.007497860138999999</v>
      </c>
      <c r="H21" s="44"/>
    </row>
    <row r="22" spans="1:8" ht="19.5" customHeight="1">
      <c r="A22" s="51" t="s">
        <v>115</v>
      </c>
      <c r="B22" s="50" t="s">
        <v>116</v>
      </c>
      <c r="C22" s="34">
        <v>1591.1113</v>
      </c>
      <c r="D22" s="34">
        <f t="shared" si="0"/>
        <v>0.15911113</v>
      </c>
      <c r="E22" s="34">
        <v>1222.1113</v>
      </c>
      <c r="F22" s="34">
        <v>369</v>
      </c>
      <c r="G22" s="34">
        <f t="shared" si="1"/>
        <v>0.159095218887</v>
      </c>
      <c r="H22" s="44"/>
    </row>
    <row r="23" spans="1:8" ht="19.5" customHeight="1">
      <c r="A23" s="51" t="s">
        <v>117</v>
      </c>
      <c r="B23" s="50" t="s">
        <v>118</v>
      </c>
      <c r="C23" s="34">
        <v>1045.7443</v>
      </c>
      <c r="D23" s="34">
        <f t="shared" si="0"/>
        <v>0.08507442999999999</v>
      </c>
      <c r="E23" s="34">
        <v>0</v>
      </c>
      <c r="F23" s="34">
        <v>850.7443</v>
      </c>
      <c r="G23" s="34">
        <f t="shared" si="1"/>
        <v>0.104565922557</v>
      </c>
      <c r="H23" s="44"/>
    </row>
    <row r="24" spans="1:8" ht="19.5" customHeight="1">
      <c r="A24" s="52">
        <v>21004</v>
      </c>
      <c r="B24" s="50" t="s">
        <v>119</v>
      </c>
      <c r="C24" s="34">
        <v>2330.0694</v>
      </c>
      <c r="D24" s="34">
        <f t="shared" si="0"/>
        <v>0.23128352</v>
      </c>
      <c r="E24" s="34">
        <v>1358.5854</v>
      </c>
      <c r="F24" s="34">
        <v>954.2498</v>
      </c>
      <c r="G24" s="34">
        <f t="shared" si="1"/>
        <v>0.23298381164799997</v>
      </c>
      <c r="H24" s="44"/>
    </row>
    <row r="25" spans="1:8" ht="19.5" customHeight="1">
      <c r="A25" s="51" t="s">
        <v>120</v>
      </c>
      <c r="B25" s="50" t="s">
        <v>121</v>
      </c>
      <c r="C25" s="34">
        <v>382.1475</v>
      </c>
      <c r="D25" s="34">
        <f t="shared" si="0"/>
        <v>0.03808095</v>
      </c>
      <c r="E25" s="34">
        <v>336.16</v>
      </c>
      <c r="F25" s="34">
        <v>44.6495</v>
      </c>
      <c r="G25" s="34">
        <f t="shared" si="1"/>
        <v>0.038210941905</v>
      </c>
      <c r="H25" s="44"/>
    </row>
    <row r="26" spans="1:8" ht="19.5" customHeight="1">
      <c r="A26" s="51" t="s">
        <v>122</v>
      </c>
      <c r="B26" s="50" t="s">
        <v>123</v>
      </c>
      <c r="C26" s="34">
        <v>174.7924</v>
      </c>
      <c r="D26" s="34">
        <f t="shared" si="0"/>
        <v>0.01747924</v>
      </c>
      <c r="E26" s="34">
        <v>157.7679</v>
      </c>
      <c r="F26" s="34">
        <v>17.0245</v>
      </c>
      <c r="G26" s="34">
        <f t="shared" si="1"/>
        <v>0.017477492076</v>
      </c>
      <c r="H26" s="44"/>
    </row>
    <row r="27" spans="1:8" ht="19.5" customHeight="1">
      <c r="A27" s="51" t="s">
        <v>124</v>
      </c>
      <c r="B27" s="50" t="s">
        <v>125</v>
      </c>
      <c r="C27" s="34">
        <v>355.9238</v>
      </c>
      <c r="D27" s="34">
        <f t="shared" si="0"/>
        <v>0.03559238</v>
      </c>
      <c r="E27" s="34">
        <v>297.2821</v>
      </c>
      <c r="F27" s="34">
        <v>58.6417</v>
      </c>
      <c r="G27" s="34">
        <f t="shared" si="1"/>
        <v>0.035588820762</v>
      </c>
      <c r="H27" s="44"/>
    </row>
    <row r="28" spans="1:8" ht="19.5" customHeight="1">
      <c r="A28" s="51" t="s">
        <v>126</v>
      </c>
      <c r="B28" s="50" t="s">
        <v>127</v>
      </c>
      <c r="C28" s="34">
        <v>50.7202</v>
      </c>
      <c r="D28" s="34">
        <f t="shared" si="0"/>
        <v>0.005072020000000001</v>
      </c>
      <c r="E28" s="34">
        <v>38.9292</v>
      </c>
      <c r="F28" s="34">
        <v>11.791</v>
      </c>
      <c r="G28" s="34">
        <f t="shared" si="1"/>
        <v>0.005071512798</v>
      </c>
      <c r="H28" s="44"/>
    </row>
    <row r="29" spans="1:8" ht="19.5" customHeight="1">
      <c r="A29" s="51" t="s">
        <v>128</v>
      </c>
      <c r="B29" s="50" t="s">
        <v>129</v>
      </c>
      <c r="C29" s="34">
        <v>581.4756</v>
      </c>
      <c r="D29" s="34">
        <f t="shared" si="0"/>
        <v>0.056557939999999994</v>
      </c>
      <c r="E29" s="34">
        <v>528.4462</v>
      </c>
      <c r="F29" s="34">
        <v>37.1332</v>
      </c>
      <c r="G29" s="34">
        <f t="shared" si="1"/>
        <v>0.058141904206</v>
      </c>
      <c r="H29" s="44"/>
    </row>
    <row r="30" spans="1:8" ht="19.5" customHeight="1">
      <c r="A30" s="51" t="s">
        <v>130</v>
      </c>
      <c r="B30" s="50" t="s">
        <v>131</v>
      </c>
      <c r="C30" s="34">
        <v>602.2775</v>
      </c>
      <c r="D30" s="34">
        <f t="shared" si="0"/>
        <v>0.060227750000000004</v>
      </c>
      <c r="E30" s="34">
        <v>0</v>
      </c>
      <c r="F30" s="34">
        <v>602.2775</v>
      </c>
      <c r="G30" s="34">
        <f t="shared" si="1"/>
        <v>0.06022172722500001</v>
      </c>
      <c r="H30" s="44"/>
    </row>
    <row r="31" spans="1:8" ht="19.5" customHeight="1">
      <c r="A31" s="51" t="s">
        <v>132</v>
      </c>
      <c r="B31" s="50" t="s">
        <v>133</v>
      </c>
      <c r="C31" s="34">
        <v>121.0236</v>
      </c>
      <c r="D31" s="34">
        <f t="shared" si="0"/>
        <v>0.01210236</v>
      </c>
      <c r="E31" s="34">
        <v>0</v>
      </c>
      <c r="F31" s="34">
        <v>121.0236</v>
      </c>
      <c r="G31" s="34">
        <f t="shared" si="1"/>
        <v>0.012101149764</v>
      </c>
      <c r="H31" s="44"/>
    </row>
    <row r="32" spans="1:8" ht="19.5" customHeight="1">
      <c r="A32" s="51" t="s">
        <v>134</v>
      </c>
      <c r="B32" s="50" t="s">
        <v>135</v>
      </c>
      <c r="C32" s="34">
        <v>61.7088</v>
      </c>
      <c r="D32" s="34">
        <f t="shared" si="0"/>
        <v>0.006170879999999999</v>
      </c>
      <c r="E32" s="34">
        <v>0</v>
      </c>
      <c r="F32" s="34">
        <v>61.7088</v>
      </c>
      <c r="G32" s="34">
        <f t="shared" si="1"/>
        <v>0.006170262912</v>
      </c>
      <c r="H32" s="44"/>
    </row>
    <row r="33" spans="1:8" ht="19.5" customHeight="1">
      <c r="A33" s="51" t="s">
        <v>136</v>
      </c>
      <c r="B33" s="50" t="s">
        <v>137</v>
      </c>
      <c r="C33" s="34">
        <v>11.3</v>
      </c>
      <c r="D33" s="34">
        <f t="shared" si="0"/>
        <v>0.0011300000000000001</v>
      </c>
      <c r="E33" s="34">
        <v>0</v>
      </c>
      <c r="F33" s="34">
        <v>11.3</v>
      </c>
      <c r="G33" s="34">
        <f t="shared" si="1"/>
        <v>0.001129887</v>
      </c>
      <c r="H33" s="44"/>
    </row>
    <row r="34" spans="1:8" ht="19.5" customHeight="1">
      <c r="A34" s="51" t="s">
        <v>138</v>
      </c>
      <c r="B34" s="50" t="s">
        <v>139</v>
      </c>
      <c r="C34" s="34">
        <v>11</v>
      </c>
      <c r="D34" s="34">
        <f t="shared" si="0"/>
        <v>0.0011</v>
      </c>
      <c r="E34" s="34">
        <v>0</v>
      </c>
      <c r="F34" s="34">
        <v>11</v>
      </c>
      <c r="G34" s="34">
        <f t="shared" si="1"/>
        <v>0.00109989</v>
      </c>
      <c r="H34" s="44"/>
    </row>
    <row r="35" spans="1:8" ht="19.5" customHeight="1">
      <c r="A35" s="51" t="s">
        <v>140</v>
      </c>
      <c r="B35" s="50" t="s">
        <v>141</v>
      </c>
      <c r="C35" s="34">
        <v>0.3</v>
      </c>
      <c r="D35" s="34">
        <f t="shared" si="0"/>
        <v>2.9999999999999997E-05</v>
      </c>
      <c r="E35" s="34">
        <v>0</v>
      </c>
      <c r="F35" s="34">
        <v>0.3</v>
      </c>
      <c r="G35" s="34">
        <f t="shared" si="1"/>
        <v>2.9997E-05</v>
      </c>
      <c r="H35" s="44"/>
    </row>
    <row r="36" spans="1:8" ht="19.5" customHeight="1">
      <c r="A36" s="51" t="s">
        <v>142</v>
      </c>
      <c r="B36" s="50" t="s">
        <v>143</v>
      </c>
      <c r="C36" s="34">
        <v>330.3512</v>
      </c>
      <c r="D36" s="34">
        <f t="shared" si="0"/>
        <v>0.03303512</v>
      </c>
      <c r="E36" s="34">
        <v>0</v>
      </c>
      <c r="F36" s="34">
        <v>330.3512</v>
      </c>
      <c r="G36" s="34">
        <f t="shared" si="1"/>
        <v>0.033031816488</v>
      </c>
      <c r="H36" s="44"/>
    </row>
    <row r="37" spans="1:8" ht="19.5" customHeight="1">
      <c r="A37" s="51" t="s">
        <v>144</v>
      </c>
      <c r="B37" s="50" t="s">
        <v>145</v>
      </c>
      <c r="C37" s="34">
        <v>330.3512</v>
      </c>
      <c r="D37" s="34">
        <f t="shared" si="0"/>
        <v>0.03303512</v>
      </c>
      <c r="E37" s="34">
        <v>0</v>
      </c>
      <c r="F37" s="34">
        <v>330.3512</v>
      </c>
      <c r="G37" s="34">
        <f t="shared" si="1"/>
        <v>0.033031816488</v>
      </c>
      <c r="H37" s="44"/>
    </row>
    <row r="38" spans="1:8" ht="19.5" customHeight="1">
      <c r="A38" s="52">
        <v>213</v>
      </c>
      <c r="B38" s="50" t="s">
        <v>146</v>
      </c>
      <c r="C38" s="34">
        <v>2784.5165</v>
      </c>
      <c r="D38" s="34">
        <f t="shared" si="0"/>
        <v>0.27845165</v>
      </c>
      <c r="E38" s="34">
        <v>0</v>
      </c>
      <c r="F38" s="34">
        <v>2784.5165</v>
      </c>
      <c r="G38" s="34">
        <f t="shared" si="1"/>
        <v>0.278423804835</v>
      </c>
      <c r="H38" s="44"/>
    </row>
    <row r="39" spans="1:8" ht="19.5" customHeight="1">
      <c r="A39" s="53" t="s">
        <v>147</v>
      </c>
      <c r="B39" s="50" t="s">
        <v>148</v>
      </c>
      <c r="C39" s="34">
        <v>2784.5165</v>
      </c>
      <c r="D39" s="34">
        <f t="shared" si="0"/>
        <v>0.27845165</v>
      </c>
      <c r="E39" s="34">
        <v>0</v>
      </c>
      <c r="F39" s="34">
        <v>2784.5165</v>
      </c>
      <c r="G39" s="34">
        <f t="shared" si="1"/>
        <v>0.278423804835</v>
      </c>
      <c r="H39" s="44"/>
    </row>
    <row r="40" spans="1:8" ht="19.5" customHeight="1">
      <c r="A40" s="54" t="s">
        <v>149</v>
      </c>
      <c r="B40" s="50" t="s">
        <v>150</v>
      </c>
      <c r="C40" s="34">
        <v>671.398</v>
      </c>
      <c r="D40" s="34">
        <f t="shared" si="0"/>
        <v>0.0671398</v>
      </c>
      <c r="E40" s="34">
        <v>0</v>
      </c>
      <c r="F40" s="34">
        <v>671.398</v>
      </c>
      <c r="G40" s="34">
        <f t="shared" si="1"/>
        <v>0.06713308602000001</v>
      </c>
      <c r="H40" s="44"/>
    </row>
    <row r="41" spans="1:8" ht="19.5" customHeight="1">
      <c r="A41" s="55" t="s">
        <v>151</v>
      </c>
      <c r="B41" s="56" t="s">
        <v>152</v>
      </c>
      <c r="C41" s="34">
        <v>2113.1185</v>
      </c>
      <c r="D41" s="34">
        <f t="shared" si="0"/>
        <v>0.21131185</v>
      </c>
      <c r="E41" s="34">
        <v>0</v>
      </c>
      <c r="F41" s="34">
        <v>2113.1185</v>
      </c>
      <c r="G41" s="34">
        <f t="shared" si="1"/>
        <v>0.211290718815</v>
      </c>
      <c r="H41" s="44"/>
    </row>
    <row r="42" spans="1:8" ht="15.75" customHeight="1">
      <c r="A42" s="27" t="s">
        <v>178</v>
      </c>
      <c r="B42" s="27"/>
      <c r="C42" s="27"/>
      <c r="D42" s="27"/>
      <c r="E42" s="27"/>
      <c r="F42" s="27"/>
      <c r="G42" s="27"/>
      <c r="H42" s="27"/>
    </row>
  </sheetData>
  <sheetProtection/>
  <mergeCells count="8">
    <mergeCell ref="A1:H1"/>
    <mergeCell ref="A3:B3"/>
    <mergeCell ref="A4:B4"/>
    <mergeCell ref="D4:F4"/>
    <mergeCell ref="A42:H42"/>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100"/>
  <sheetViews>
    <sheetView showGridLines="0" showZeros="0" workbookViewId="0" topLeftCell="A55">
      <selection activeCell="A49" sqref="A49:IV49"/>
    </sheetView>
  </sheetViews>
  <sheetFormatPr defaultColWidth="9.16015625" defaultRowHeight="12.75" customHeight="1"/>
  <cols>
    <col min="1" max="1" width="11.83203125" style="0" customWidth="1"/>
    <col min="2" max="2" width="29.33203125" style="0" customWidth="1"/>
    <col min="3" max="3" width="26.33203125" style="0" customWidth="1"/>
    <col min="4" max="5" width="27.83203125" style="0" customWidth="1"/>
    <col min="6" max="6" width="21.33203125" style="0" customWidth="1"/>
  </cols>
  <sheetData>
    <row r="1" spans="1:6" ht="28.5" customHeight="1">
      <c r="A1" s="36" t="s">
        <v>19</v>
      </c>
      <c r="B1" s="36"/>
      <c r="C1" s="36"/>
      <c r="D1" s="36"/>
      <c r="E1" s="36"/>
      <c r="F1" s="36"/>
    </row>
    <row r="2" spans="1:6" ht="12" customHeight="1">
      <c r="A2" s="37"/>
      <c r="B2" s="37"/>
      <c r="C2" s="37"/>
      <c r="D2" s="37"/>
      <c r="E2" s="37"/>
      <c r="F2" s="30" t="s">
        <v>179</v>
      </c>
    </row>
    <row r="3" spans="1:6" ht="22.5" customHeight="1">
      <c r="A3" s="3" t="s">
        <v>26</v>
      </c>
      <c r="B3" s="3"/>
      <c r="C3" s="31"/>
      <c r="D3" s="31"/>
      <c r="E3" s="31"/>
      <c r="F3" s="32" t="s">
        <v>27</v>
      </c>
    </row>
    <row r="4" spans="1:6" ht="19.5" customHeight="1">
      <c r="A4" s="7" t="s">
        <v>30</v>
      </c>
      <c r="B4" s="7"/>
      <c r="C4" s="8" t="s">
        <v>65</v>
      </c>
      <c r="D4" s="8" t="s">
        <v>176</v>
      </c>
      <c r="E4" s="8" t="s">
        <v>177</v>
      </c>
      <c r="F4" s="8" t="s">
        <v>174</v>
      </c>
    </row>
    <row r="5" spans="1:6" ht="29.25" customHeight="1">
      <c r="A5" s="7" t="s">
        <v>180</v>
      </c>
      <c r="B5" s="7" t="s">
        <v>83</v>
      </c>
      <c r="C5" s="12"/>
      <c r="D5" s="12"/>
      <c r="E5" s="12"/>
      <c r="F5" s="12"/>
    </row>
    <row r="6" spans="1:6" ht="19.5" customHeight="1">
      <c r="A6" s="38" t="s">
        <v>84</v>
      </c>
      <c r="B6" s="39"/>
      <c r="C6" s="40">
        <f>SUM(D6:E6)</f>
        <v>6009.4911</v>
      </c>
      <c r="D6" s="34">
        <v>4789.8597</v>
      </c>
      <c r="E6" s="41">
        <f>E21+E66+E49</f>
        <v>1219.6314000000002</v>
      </c>
      <c r="F6" s="12"/>
    </row>
    <row r="7" spans="1:6" ht="19.5" customHeight="1">
      <c r="A7" s="42" t="s">
        <v>181</v>
      </c>
      <c r="B7" s="42" t="s">
        <v>182</v>
      </c>
      <c r="C7" s="20">
        <f>SUM(D7:E7)</f>
        <v>4789.8597</v>
      </c>
      <c r="D7" s="34">
        <v>4789.8597</v>
      </c>
      <c r="E7" s="43"/>
      <c r="F7" s="44"/>
    </row>
    <row r="8" spans="1:6" ht="19.5" customHeight="1">
      <c r="A8" s="42" t="s">
        <v>183</v>
      </c>
      <c r="B8" s="42" t="s">
        <v>184</v>
      </c>
      <c r="C8" s="20">
        <f aca="true" t="shared" si="0" ref="C8:C39">SUM(D8:E8)</f>
        <v>1881.406673</v>
      </c>
      <c r="D8" s="34">
        <v>1881.406673</v>
      </c>
      <c r="E8" s="43"/>
      <c r="F8" s="44"/>
    </row>
    <row r="9" spans="1:6" ht="19.5" customHeight="1">
      <c r="A9" s="42" t="s">
        <v>185</v>
      </c>
      <c r="B9" s="42" t="s">
        <v>186</v>
      </c>
      <c r="C9" s="20">
        <f t="shared" si="0"/>
        <v>262.2433</v>
      </c>
      <c r="D9" s="34">
        <v>262.2433</v>
      </c>
      <c r="E9" s="43"/>
      <c r="F9" s="44"/>
    </row>
    <row r="10" spans="1:6" ht="19.5" customHeight="1">
      <c r="A10" s="45" t="s">
        <v>187</v>
      </c>
      <c r="B10" s="42" t="s">
        <v>188</v>
      </c>
      <c r="C10" s="20">
        <f t="shared" si="0"/>
        <v>0</v>
      </c>
      <c r="D10" s="34">
        <v>0</v>
      </c>
      <c r="E10" s="43"/>
      <c r="F10" s="44"/>
    </row>
    <row r="11" spans="1:6" ht="19.5" customHeight="1">
      <c r="A11" s="45" t="s">
        <v>189</v>
      </c>
      <c r="B11" s="42" t="s">
        <v>190</v>
      </c>
      <c r="C11" s="20">
        <f t="shared" si="0"/>
        <v>0</v>
      </c>
      <c r="D11" s="34">
        <v>0</v>
      </c>
      <c r="E11" s="43"/>
      <c r="F11" s="44"/>
    </row>
    <row r="12" spans="1:6" ht="19.5" customHeight="1">
      <c r="A12" s="45" t="s">
        <v>191</v>
      </c>
      <c r="B12" s="42" t="s">
        <v>192</v>
      </c>
      <c r="C12" s="20">
        <f t="shared" si="0"/>
        <v>262.2433</v>
      </c>
      <c r="D12" s="34">
        <v>262.2433</v>
      </c>
      <c r="E12" s="43"/>
      <c r="F12" s="44"/>
    </row>
    <row r="13" spans="1:6" ht="19.5" customHeight="1">
      <c r="A13" s="45" t="s">
        <v>193</v>
      </c>
      <c r="B13" s="42" t="s">
        <v>194</v>
      </c>
      <c r="C13" s="20">
        <f t="shared" si="0"/>
        <v>89.602632</v>
      </c>
      <c r="D13" s="34">
        <v>89.602632</v>
      </c>
      <c r="E13" s="43"/>
      <c r="F13" s="44"/>
    </row>
    <row r="14" spans="1:6" ht="19.5" customHeight="1">
      <c r="A14" s="45" t="s">
        <v>195</v>
      </c>
      <c r="B14" s="42" t="s">
        <v>196</v>
      </c>
      <c r="C14" s="20">
        <f t="shared" si="0"/>
        <v>45.279528000000006</v>
      </c>
      <c r="D14" s="34">
        <v>45.279528000000006</v>
      </c>
      <c r="E14" s="43"/>
      <c r="F14" s="44"/>
    </row>
    <row r="15" spans="1:6" ht="19.5" customHeight="1">
      <c r="A15" s="45" t="s">
        <v>197</v>
      </c>
      <c r="B15" s="42" t="s">
        <v>198</v>
      </c>
      <c r="C15" s="20">
        <f t="shared" si="0"/>
        <v>24.5</v>
      </c>
      <c r="D15" s="34">
        <v>24.5</v>
      </c>
      <c r="E15" s="43"/>
      <c r="F15" s="44"/>
    </row>
    <row r="16" spans="1:6" ht="19.5" customHeight="1">
      <c r="A16" s="45" t="s">
        <v>199</v>
      </c>
      <c r="B16" s="42" t="s">
        <v>200</v>
      </c>
      <c r="C16" s="20">
        <f t="shared" si="0"/>
        <v>0</v>
      </c>
      <c r="D16" s="34">
        <v>0</v>
      </c>
      <c r="E16" s="43"/>
      <c r="F16" s="44"/>
    </row>
    <row r="17" spans="1:6" ht="19.5" customHeight="1">
      <c r="A17" s="45" t="s">
        <v>201</v>
      </c>
      <c r="B17" s="42" t="s">
        <v>202</v>
      </c>
      <c r="C17" s="20">
        <f t="shared" si="0"/>
        <v>79.23002199999999</v>
      </c>
      <c r="D17" s="34">
        <v>79.23002199999999</v>
      </c>
      <c r="E17" s="43"/>
      <c r="F17" s="44"/>
    </row>
    <row r="18" spans="1:6" ht="19.5" customHeight="1">
      <c r="A18" s="45" t="s">
        <v>203</v>
      </c>
      <c r="B18" s="42" t="s">
        <v>204</v>
      </c>
      <c r="C18" s="20">
        <f t="shared" si="0"/>
        <v>45.54432</v>
      </c>
      <c r="D18" s="34">
        <v>45.54432</v>
      </c>
      <c r="E18" s="43"/>
      <c r="F18" s="44"/>
    </row>
    <row r="19" spans="1:6" ht="19.5" customHeight="1">
      <c r="A19" s="45" t="s">
        <v>205</v>
      </c>
      <c r="B19" s="42" t="s">
        <v>206</v>
      </c>
      <c r="C19" s="20">
        <f t="shared" si="0"/>
        <v>0</v>
      </c>
      <c r="D19" s="34">
        <v>0</v>
      </c>
      <c r="E19" s="43"/>
      <c r="F19" s="44"/>
    </row>
    <row r="20" spans="1:6" ht="19.5" customHeight="1">
      <c r="A20" s="45" t="s">
        <v>207</v>
      </c>
      <c r="B20" s="42" t="s">
        <v>208</v>
      </c>
      <c r="C20" s="20">
        <f t="shared" si="0"/>
        <v>0</v>
      </c>
      <c r="D20" s="34">
        <v>0</v>
      </c>
      <c r="E20" s="43"/>
      <c r="F20" s="44"/>
    </row>
    <row r="21" spans="1:6" ht="19.5" customHeight="1">
      <c r="A21" s="42" t="s">
        <v>209</v>
      </c>
      <c r="B21" s="42" t="s">
        <v>210</v>
      </c>
      <c r="C21" s="20">
        <f t="shared" si="0"/>
        <v>1027.6195</v>
      </c>
      <c r="D21" s="34">
        <v>0</v>
      </c>
      <c r="E21" s="34">
        <v>1027.6195</v>
      </c>
      <c r="F21" s="44"/>
    </row>
    <row r="22" spans="1:6" ht="19.5" customHeight="1">
      <c r="A22" s="42" t="s">
        <v>211</v>
      </c>
      <c r="B22" s="42" t="s">
        <v>212</v>
      </c>
      <c r="C22" s="20">
        <f t="shared" si="0"/>
        <v>430.03131799999994</v>
      </c>
      <c r="D22" s="34">
        <v>0</v>
      </c>
      <c r="E22" s="34">
        <v>430.03131799999994</v>
      </c>
      <c r="F22" s="44"/>
    </row>
    <row r="23" spans="1:6" ht="19.5" customHeight="1">
      <c r="A23" s="42" t="s">
        <v>213</v>
      </c>
      <c r="B23" s="42" t="s">
        <v>214</v>
      </c>
      <c r="C23" s="20">
        <f t="shared" si="0"/>
        <v>183.71424</v>
      </c>
      <c r="D23" s="34">
        <v>0</v>
      </c>
      <c r="E23" s="34">
        <v>183.71424</v>
      </c>
      <c r="F23" s="44"/>
    </row>
    <row r="24" spans="1:6" ht="19.5" customHeight="1">
      <c r="A24" s="42" t="s">
        <v>215</v>
      </c>
      <c r="B24" s="42" t="s">
        <v>216</v>
      </c>
      <c r="C24" s="20">
        <f t="shared" si="0"/>
        <v>0</v>
      </c>
      <c r="D24" s="34">
        <v>0</v>
      </c>
      <c r="E24" s="34">
        <v>0</v>
      </c>
      <c r="F24" s="44"/>
    </row>
    <row r="25" spans="1:6" ht="19.5" customHeight="1">
      <c r="A25" s="42" t="s">
        <v>217</v>
      </c>
      <c r="B25" s="42" t="s">
        <v>218</v>
      </c>
      <c r="C25" s="20">
        <f t="shared" si="0"/>
        <v>0.047352</v>
      </c>
      <c r="D25" s="34">
        <v>0</v>
      </c>
      <c r="E25" s="34">
        <v>0.047352</v>
      </c>
      <c r="F25" s="44"/>
    </row>
    <row r="26" spans="1:6" ht="19.5" customHeight="1">
      <c r="A26" s="42" t="s">
        <v>219</v>
      </c>
      <c r="B26" s="42" t="s">
        <v>220</v>
      </c>
      <c r="C26" s="20">
        <f t="shared" si="0"/>
        <v>1.069</v>
      </c>
      <c r="D26" s="34">
        <v>0</v>
      </c>
      <c r="E26" s="34">
        <v>1.069</v>
      </c>
      <c r="F26" s="44"/>
    </row>
    <row r="27" spans="1:6" ht="19.5" customHeight="1">
      <c r="A27" s="42" t="s">
        <v>221</v>
      </c>
      <c r="B27" s="42" t="s">
        <v>222</v>
      </c>
      <c r="C27" s="20">
        <f t="shared" si="0"/>
        <v>5.723933000000001</v>
      </c>
      <c r="D27" s="34">
        <v>0</v>
      </c>
      <c r="E27" s="34">
        <v>5.723933000000001</v>
      </c>
      <c r="F27" s="44"/>
    </row>
    <row r="28" spans="1:6" ht="19.5" customHeight="1">
      <c r="A28" s="42" t="s">
        <v>223</v>
      </c>
      <c r="B28" s="42" t="s">
        <v>224</v>
      </c>
      <c r="C28" s="20">
        <f t="shared" si="0"/>
        <v>5.688092</v>
      </c>
      <c r="D28" s="34">
        <v>0</v>
      </c>
      <c r="E28" s="34">
        <v>5.688092</v>
      </c>
      <c r="F28" s="44"/>
    </row>
    <row r="29" spans="1:6" ht="19.5" customHeight="1">
      <c r="A29" s="42" t="s">
        <v>225</v>
      </c>
      <c r="B29" s="42" t="s">
        <v>226</v>
      </c>
      <c r="C29" s="20">
        <f t="shared" si="0"/>
        <v>5.1116</v>
      </c>
      <c r="D29" s="34">
        <v>0</v>
      </c>
      <c r="E29" s="34">
        <v>5.1116</v>
      </c>
      <c r="F29" s="44"/>
    </row>
    <row r="30" spans="1:6" ht="19.5" customHeight="1">
      <c r="A30" s="42" t="s">
        <v>227</v>
      </c>
      <c r="B30" s="42" t="s">
        <v>228</v>
      </c>
      <c r="C30" s="20">
        <f t="shared" si="0"/>
        <v>6.4988</v>
      </c>
      <c r="D30" s="34">
        <v>0</v>
      </c>
      <c r="E30" s="34">
        <v>6.4988</v>
      </c>
      <c r="F30" s="44"/>
    </row>
    <row r="31" spans="1:6" ht="19.5" customHeight="1">
      <c r="A31" s="42" t="s">
        <v>229</v>
      </c>
      <c r="B31" s="42" t="s">
        <v>230</v>
      </c>
      <c r="C31" s="20">
        <f t="shared" si="0"/>
        <v>18.3515</v>
      </c>
      <c r="D31" s="34">
        <v>0</v>
      </c>
      <c r="E31" s="34">
        <v>18.3515</v>
      </c>
      <c r="F31" s="44"/>
    </row>
    <row r="32" spans="1:6" ht="19.5" customHeight="1">
      <c r="A32" s="45" t="s">
        <v>231</v>
      </c>
      <c r="B32" s="42" t="s">
        <v>232</v>
      </c>
      <c r="C32" s="20">
        <f t="shared" si="0"/>
        <v>0</v>
      </c>
      <c r="D32" s="34">
        <v>0</v>
      </c>
      <c r="E32" s="34">
        <v>0</v>
      </c>
      <c r="F32" s="44"/>
    </row>
    <row r="33" spans="1:6" ht="19.5" customHeight="1">
      <c r="A33" s="45" t="s">
        <v>233</v>
      </c>
      <c r="B33" s="42" t="s">
        <v>234</v>
      </c>
      <c r="C33" s="20">
        <f t="shared" si="0"/>
        <v>171.06768200000002</v>
      </c>
      <c r="D33" s="34">
        <v>0</v>
      </c>
      <c r="E33" s="34">
        <v>171.06768200000002</v>
      </c>
      <c r="F33" s="44"/>
    </row>
    <row r="34" spans="1:6" ht="19.5" customHeight="1">
      <c r="A34" s="45" t="s">
        <v>235</v>
      </c>
      <c r="B34" s="42" t="s">
        <v>236</v>
      </c>
      <c r="C34" s="20">
        <f t="shared" si="0"/>
        <v>4.49</v>
      </c>
      <c r="D34" s="34">
        <v>0</v>
      </c>
      <c r="E34" s="34">
        <v>4.49</v>
      </c>
      <c r="F34" s="44"/>
    </row>
    <row r="35" spans="1:6" ht="19.5" customHeight="1">
      <c r="A35" s="45" t="s">
        <v>237</v>
      </c>
      <c r="B35" s="42" t="s">
        <v>238</v>
      </c>
      <c r="C35" s="20">
        <f t="shared" si="0"/>
        <v>1.1281</v>
      </c>
      <c r="D35" s="34">
        <v>0</v>
      </c>
      <c r="E35" s="34">
        <v>1.1281</v>
      </c>
      <c r="F35" s="44"/>
    </row>
    <row r="36" spans="1:6" ht="19.5" customHeight="1">
      <c r="A36" s="45" t="s">
        <v>239</v>
      </c>
      <c r="B36" s="42" t="s">
        <v>240</v>
      </c>
      <c r="C36" s="20">
        <f t="shared" si="0"/>
        <v>5.0143</v>
      </c>
      <c r="D36" s="34">
        <v>0</v>
      </c>
      <c r="E36" s="34">
        <v>5.0143</v>
      </c>
      <c r="F36" s="44"/>
    </row>
    <row r="37" spans="1:6" ht="19.5" customHeight="1">
      <c r="A37" s="45" t="s">
        <v>241</v>
      </c>
      <c r="B37" s="42" t="s">
        <v>242</v>
      </c>
      <c r="C37" s="20">
        <f t="shared" si="0"/>
        <v>0.3709</v>
      </c>
      <c r="D37" s="34">
        <v>0</v>
      </c>
      <c r="E37" s="34">
        <v>0.3709</v>
      </c>
      <c r="F37" s="44"/>
    </row>
    <row r="38" spans="1:6" ht="19.5" customHeight="1">
      <c r="A38" s="45" t="s">
        <v>243</v>
      </c>
      <c r="B38" s="42" t="s">
        <v>244</v>
      </c>
      <c r="C38" s="20">
        <f t="shared" si="0"/>
        <v>2.1545</v>
      </c>
      <c r="D38" s="34">
        <v>0</v>
      </c>
      <c r="E38" s="34">
        <v>2.1545</v>
      </c>
      <c r="F38" s="44"/>
    </row>
    <row r="39" spans="1:6" ht="19.5" customHeight="1">
      <c r="A39" s="45" t="s">
        <v>245</v>
      </c>
      <c r="B39" s="42" t="s">
        <v>246</v>
      </c>
      <c r="C39" s="20">
        <f t="shared" si="0"/>
        <v>0</v>
      </c>
      <c r="D39" s="34">
        <v>0</v>
      </c>
      <c r="E39" s="34">
        <v>0</v>
      </c>
      <c r="F39" s="44"/>
    </row>
    <row r="40" spans="1:6" ht="19.5" customHeight="1">
      <c r="A40" s="45" t="s">
        <v>247</v>
      </c>
      <c r="B40" s="42" t="s">
        <v>248</v>
      </c>
      <c r="C40" s="20">
        <f aca="true" t="shared" si="1" ref="C40:C71">SUM(D40:E40)</f>
        <v>20</v>
      </c>
      <c r="D40" s="34">
        <v>0</v>
      </c>
      <c r="E40" s="34">
        <v>20</v>
      </c>
      <c r="F40" s="44"/>
    </row>
    <row r="41" spans="1:6" ht="19.5" customHeight="1">
      <c r="A41" s="45" t="s">
        <v>249</v>
      </c>
      <c r="B41" s="42" t="s">
        <v>250</v>
      </c>
      <c r="C41" s="20">
        <f t="shared" si="1"/>
        <v>111.29016999999999</v>
      </c>
      <c r="D41" s="34">
        <v>0</v>
      </c>
      <c r="E41" s="34">
        <v>111.29016999999999</v>
      </c>
      <c r="F41" s="44"/>
    </row>
    <row r="42" spans="1:6" ht="19.5" customHeight="1">
      <c r="A42" s="45" t="s">
        <v>251</v>
      </c>
      <c r="B42" s="42" t="s">
        <v>252</v>
      </c>
      <c r="C42" s="20">
        <f t="shared" si="1"/>
        <v>0</v>
      </c>
      <c r="D42" s="34">
        <v>0</v>
      </c>
      <c r="E42" s="34">
        <v>0</v>
      </c>
      <c r="F42" s="44"/>
    </row>
    <row r="43" spans="1:6" ht="19.5" customHeight="1">
      <c r="A43" s="45" t="s">
        <v>253</v>
      </c>
      <c r="B43" s="42" t="s">
        <v>254</v>
      </c>
      <c r="C43" s="20">
        <f t="shared" si="1"/>
        <v>0</v>
      </c>
      <c r="D43" s="34">
        <v>0</v>
      </c>
      <c r="E43" s="34">
        <v>0</v>
      </c>
      <c r="F43" s="44"/>
    </row>
    <row r="44" spans="1:6" ht="19.5" customHeight="1">
      <c r="A44" s="45" t="s">
        <v>255</v>
      </c>
      <c r="B44" s="42" t="s">
        <v>256</v>
      </c>
      <c r="C44" s="20">
        <f t="shared" si="1"/>
        <v>0</v>
      </c>
      <c r="D44" s="34">
        <v>0</v>
      </c>
      <c r="E44" s="34">
        <v>0</v>
      </c>
      <c r="F44" s="44"/>
    </row>
    <row r="45" spans="1:6" ht="19.5" customHeight="1">
      <c r="A45" s="45" t="s">
        <v>257</v>
      </c>
      <c r="B45" s="42" t="s">
        <v>258</v>
      </c>
      <c r="C45" s="20">
        <f t="shared" si="1"/>
        <v>10.112976</v>
      </c>
      <c r="D45" s="34">
        <v>0</v>
      </c>
      <c r="E45" s="34">
        <v>10.112976</v>
      </c>
      <c r="F45" s="44"/>
    </row>
    <row r="46" spans="1:6" ht="19.5" customHeight="1">
      <c r="A46" s="45" t="s">
        <v>259</v>
      </c>
      <c r="B46" s="42" t="s">
        <v>260</v>
      </c>
      <c r="C46" s="20">
        <f t="shared" si="1"/>
        <v>37.094351</v>
      </c>
      <c r="D46" s="34">
        <v>0</v>
      </c>
      <c r="E46" s="34">
        <v>37.094351</v>
      </c>
      <c r="F46" s="44"/>
    </row>
    <row r="47" spans="1:6" ht="19.5" customHeight="1">
      <c r="A47" s="45" t="s">
        <v>261</v>
      </c>
      <c r="B47" s="42" t="s">
        <v>262</v>
      </c>
      <c r="C47" s="20">
        <f t="shared" si="1"/>
        <v>0</v>
      </c>
      <c r="D47" s="34">
        <v>0</v>
      </c>
      <c r="E47" s="34">
        <v>0</v>
      </c>
      <c r="F47" s="44"/>
    </row>
    <row r="48" spans="1:6" ht="19.5" customHeight="1">
      <c r="A48" s="45" t="s">
        <v>263</v>
      </c>
      <c r="B48" s="42" t="s">
        <v>264</v>
      </c>
      <c r="C48" s="20">
        <f t="shared" si="1"/>
        <v>8.660686</v>
      </c>
      <c r="D48" s="34">
        <v>0</v>
      </c>
      <c r="E48" s="34">
        <v>8.660686</v>
      </c>
      <c r="F48" s="44"/>
    </row>
    <row r="49" spans="1:6" ht="19.5" customHeight="1">
      <c r="A49" s="42" t="s">
        <v>265</v>
      </c>
      <c r="B49" s="42" t="s">
        <v>266</v>
      </c>
      <c r="C49" s="20">
        <f t="shared" si="1"/>
        <v>189.3039</v>
      </c>
      <c r="D49" s="34">
        <v>0</v>
      </c>
      <c r="E49" s="34">
        <v>189.3039</v>
      </c>
      <c r="F49" s="44"/>
    </row>
    <row r="50" spans="1:6" ht="19.5" customHeight="1">
      <c r="A50" s="45" t="s">
        <v>267</v>
      </c>
      <c r="B50" s="42" t="s">
        <v>268</v>
      </c>
      <c r="C50" s="20">
        <f t="shared" si="1"/>
        <v>0</v>
      </c>
      <c r="D50" s="34">
        <v>0</v>
      </c>
      <c r="E50" s="34">
        <v>0</v>
      </c>
      <c r="F50" s="44"/>
    </row>
    <row r="51" spans="1:6" ht="19.5" customHeight="1">
      <c r="A51" s="45" t="s">
        <v>269</v>
      </c>
      <c r="B51" s="42" t="s">
        <v>270</v>
      </c>
      <c r="C51" s="20">
        <f t="shared" si="1"/>
        <v>0</v>
      </c>
      <c r="D51" s="34">
        <v>0</v>
      </c>
      <c r="E51" s="34">
        <v>0</v>
      </c>
      <c r="F51" s="44"/>
    </row>
    <row r="52" spans="1:6" ht="19.5" customHeight="1">
      <c r="A52" s="45" t="s">
        <v>271</v>
      </c>
      <c r="B52" s="42" t="s">
        <v>272</v>
      </c>
      <c r="C52" s="20">
        <f t="shared" si="1"/>
        <v>0</v>
      </c>
      <c r="D52" s="34">
        <v>0</v>
      </c>
      <c r="E52" s="34">
        <v>0</v>
      </c>
      <c r="F52" s="44"/>
    </row>
    <row r="53" spans="1:6" ht="19.5" customHeight="1">
      <c r="A53" s="45" t="s">
        <v>273</v>
      </c>
      <c r="B53" s="42" t="s">
        <v>274</v>
      </c>
      <c r="C53" s="20">
        <f t="shared" si="1"/>
        <v>40.578</v>
      </c>
      <c r="D53" s="34">
        <v>0</v>
      </c>
      <c r="E53" s="34">
        <v>40.578</v>
      </c>
      <c r="F53" s="44"/>
    </row>
    <row r="54" spans="1:6" ht="19.5" customHeight="1">
      <c r="A54" s="45" t="s">
        <v>275</v>
      </c>
      <c r="B54" s="42" t="s">
        <v>276</v>
      </c>
      <c r="C54" s="20">
        <f t="shared" si="1"/>
        <v>148.7259</v>
      </c>
      <c r="D54" s="34">
        <v>0</v>
      </c>
      <c r="E54" s="34">
        <v>148.7259</v>
      </c>
      <c r="F54" s="44"/>
    </row>
    <row r="55" spans="1:6" ht="19.5" customHeight="1">
      <c r="A55" s="45" t="s">
        <v>277</v>
      </c>
      <c r="B55" s="42" t="s">
        <v>278</v>
      </c>
      <c r="C55" s="20">
        <f t="shared" si="1"/>
        <v>0</v>
      </c>
      <c r="D55" s="34">
        <v>0</v>
      </c>
      <c r="E55" s="34">
        <v>0</v>
      </c>
      <c r="F55" s="44"/>
    </row>
    <row r="56" spans="1:6" ht="19.5" customHeight="1">
      <c r="A56" s="45" t="s">
        <v>279</v>
      </c>
      <c r="B56" s="42" t="s">
        <v>280</v>
      </c>
      <c r="C56" s="20">
        <f t="shared" si="1"/>
        <v>0</v>
      </c>
      <c r="D56" s="34">
        <v>0</v>
      </c>
      <c r="E56" s="34">
        <v>0</v>
      </c>
      <c r="F56" s="44"/>
    </row>
    <row r="57" spans="1:6" ht="19.5" customHeight="1">
      <c r="A57" s="45" t="s">
        <v>281</v>
      </c>
      <c r="B57" s="42" t="s">
        <v>282</v>
      </c>
      <c r="C57" s="20">
        <f t="shared" si="1"/>
        <v>0</v>
      </c>
      <c r="D57" s="34">
        <v>0</v>
      </c>
      <c r="E57" s="34">
        <v>0</v>
      </c>
      <c r="F57" s="44"/>
    </row>
    <row r="58" spans="1:6" ht="19.5" customHeight="1">
      <c r="A58" s="45" t="s">
        <v>283</v>
      </c>
      <c r="B58" s="42" t="s">
        <v>284</v>
      </c>
      <c r="C58" s="20">
        <f t="shared" si="1"/>
        <v>0</v>
      </c>
      <c r="D58" s="34">
        <v>0</v>
      </c>
      <c r="E58" s="34">
        <v>0</v>
      </c>
      <c r="F58" s="44"/>
    </row>
    <row r="59" spans="1:6" ht="19.5" customHeight="1">
      <c r="A59" s="45" t="s">
        <v>285</v>
      </c>
      <c r="B59" s="42" t="s">
        <v>286</v>
      </c>
      <c r="C59" s="20">
        <f t="shared" si="1"/>
        <v>0</v>
      </c>
      <c r="D59" s="34">
        <v>0</v>
      </c>
      <c r="E59" s="34">
        <v>0</v>
      </c>
      <c r="F59" s="44"/>
    </row>
    <row r="60" spans="1:6" ht="19.5" customHeight="1">
      <c r="A60" s="45" t="s">
        <v>287</v>
      </c>
      <c r="B60" s="42" t="s">
        <v>288</v>
      </c>
      <c r="C60" s="20">
        <f t="shared" si="1"/>
        <v>0</v>
      </c>
      <c r="D60" s="34">
        <v>0</v>
      </c>
      <c r="E60" s="34">
        <v>0</v>
      </c>
      <c r="F60" s="44"/>
    </row>
    <row r="61" spans="1:6" ht="19.5" customHeight="1">
      <c r="A61" s="42" t="s">
        <v>289</v>
      </c>
      <c r="B61" s="42" t="s">
        <v>290</v>
      </c>
      <c r="C61" s="20">
        <f t="shared" si="1"/>
        <v>0</v>
      </c>
      <c r="D61" s="34">
        <v>0</v>
      </c>
      <c r="E61" s="34">
        <v>0</v>
      </c>
      <c r="F61" s="44"/>
    </row>
    <row r="62" spans="1:6" ht="19.5" customHeight="1">
      <c r="A62" s="45" t="s">
        <v>291</v>
      </c>
      <c r="B62" s="42" t="s">
        <v>292</v>
      </c>
      <c r="C62" s="20">
        <f t="shared" si="1"/>
        <v>0</v>
      </c>
      <c r="D62" s="34">
        <v>0</v>
      </c>
      <c r="E62" s="34">
        <v>0</v>
      </c>
      <c r="F62" s="44"/>
    </row>
    <row r="63" spans="1:6" ht="19.5" customHeight="1">
      <c r="A63" s="45" t="s">
        <v>293</v>
      </c>
      <c r="B63" s="42" t="s">
        <v>294</v>
      </c>
      <c r="C63" s="20">
        <f t="shared" si="1"/>
        <v>0</v>
      </c>
      <c r="D63" s="34">
        <v>0</v>
      </c>
      <c r="E63" s="34">
        <v>0</v>
      </c>
      <c r="F63" s="44"/>
    </row>
    <row r="64" spans="1:6" ht="19.5" customHeight="1">
      <c r="A64" s="45" t="s">
        <v>295</v>
      </c>
      <c r="B64" s="42" t="s">
        <v>296</v>
      </c>
      <c r="C64" s="20">
        <f t="shared" si="1"/>
        <v>0</v>
      </c>
      <c r="D64" s="34">
        <v>0</v>
      </c>
      <c r="E64" s="34">
        <v>0</v>
      </c>
      <c r="F64" s="44"/>
    </row>
    <row r="65" spans="1:6" ht="19.5" customHeight="1">
      <c r="A65" s="45" t="s">
        <v>297</v>
      </c>
      <c r="B65" s="42" t="s">
        <v>298</v>
      </c>
      <c r="C65" s="20">
        <f t="shared" si="1"/>
        <v>0</v>
      </c>
      <c r="D65" s="34">
        <v>0</v>
      </c>
      <c r="E65" s="34">
        <v>0</v>
      </c>
      <c r="F65" s="44"/>
    </row>
    <row r="66" spans="1:6" ht="19.5" customHeight="1">
      <c r="A66" s="42" t="s">
        <v>299</v>
      </c>
      <c r="B66" s="42" t="s">
        <v>300</v>
      </c>
      <c r="C66" s="20">
        <f t="shared" si="1"/>
        <v>2.708</v>
      </c>
      <c r="D66" s="34">
        <v>0</v>
      </c>
      <c r="E66" s="34">
        <v>2.708</v>
      </c>
      <c r="F66" s="44"/>
    </row>
    <row r="67" spans="1:6" ht="19.5" customHeight="1">
      <c r="A67" s="42" t="s">
        <v>301</v>
      </c>
      <c r="B67" s="42" t="s">
        <v>302</v>
      </c>
      <c r="C67" s="20">
        <f t="shared" si="1"/>
        <v>0</v>
      </c>
      <c r="D67" s="34">
        <v>0</v>
      </c>
      <c r="E67" s="34">
        <v>0</v>
      </c>
      <c r="F67" s="44"/>
    </row>
    <row r="68" spans="1:6" ht="19.5" customHeight="1">
      <c r="A68" s="42" t="s">
        <v>303</v>
      </c>
      <c r="B68" s="42" t="s">
        <v>304</v>
      </c>
      <c r="C68" s="20">
        <f t="shared" si="1"/>
        <v>2.708</v>
      </c>
      <c r="D68" s="34">
        <v>0</v>
      </c>
      <c r="E68" s="34">
        <v>2.708</v>
      </c>
      <c r="F68" s="44"/>
    </row>
    <row r="69" spans="1:6" ht="19.5" customHeight="1">
      <c r="A69" s="42" t="s">
        <v>305</v>
      </c>
      <c r="B69" s="42" t="s">
        <v>306</v>
      </c>
      <c r="C69" s="20">
        <f t="shared" si="1"/>
        <v>0</v>
      </c>
      <c r="D69" s="34">
        <v>0</v>
      </c>
      <c r="E69" s="34">
        <v>0</v>
      </c>
      <c r="F69" s="44"/>
    </row>
    <row r="70" spans="1:6" ht="19.5" customHeight="1">
      <c r="A70" s="42" t="s">
        <v>307</v>
      </c>
      <c r="B70" s="42" t="s">
        <v>308</v>
      </c>
      <c r="C70" s="20">
        <f t="shared" si="1"/>
        <v>0</v>
      </c>
      <c r="D70" s="34">
        <v>0</v>
      </c>
      <c r="E70" s="34">
        <v>0</v>
      </c>
      <c r="F70" s="44"/>
    </row>
    <row r="71" spans="1:6" ht="19.5" customHeight="1">
      <c r="A71" s="42" t="s">
        <v>309</v>
      </c>
      <c r="B71" s="42" t="s">
        <v>310</v>
      </c>
      <c r="C71" s="20">
        <f t="shared" si="1"/>
        <v>0</v>
      </c>
      <c r="D71" s="34">
        <v>0</v>
      </c>
      <c r="E71" s="34">
        <v>0</v>
      </c>
      <c r="F71" s="44"/>
    </row>
    <row r="72" spans="1:6" ht="19.5" customHeight="1">
      <c r="A72" s="42" t="s">
        <v>311</v>
      </c>
      <c r="B72" s="42" t="s">
        <v>312</v>
      </c>
      <c r="C72" s="20">
        <f aca="true" t="shared" si="2" ref="C72:C96">SUM(D72:E72)</f>
        <v>0</v>
      </c>
      <c r="D72" s="34">
        <v>0</v>
      </c>
      <c r="E72" s="34">
        <v>0</v>
      </c>
      <c r="F72" s="44"/>
    </row>
    <row r="73" spans="1:6" ht="19.5" customHeight="1">
      <c r="A73" s="42" t="s">
        <v>313</v>
      </c>
      <c r="B73" s="42" t="s">
        <v>314</v>
      </c>
      <c r="C73" s="20">
        <f t="shared" si="2"/>
        <v>0</v>
      </c>
      <c r="D73" s="34">
        <v>0</v>
      </c>
      <c r="E73" s="34">
        <v>0</v>
      </c>
      <c r="F73" s="44"/>
    </row>
    <row r="74" spans="1:6" ht="19.5" customHeight="1">
      <c r="A74" s="42" t="s">
        <v>315</v>
      </c>
      <c r="B74" s="42" t="s">
        <v>316</v>
      </c>
      <c r="C74" s="20">
        <f t="shared" si="2"/>
        <v>0</v>
      </c>
      <c r="D74" s="34">
        <v>0</v>
      </c>
      <c r="E74" s="34">
        <v>0</v>
      </c>
      <c r="F74" s="44"/>
    </row>
    <row r="75" spans="1:6" ht="19.5" customHeight="1">
      <c r="A75" s="42" t="s">
        <v>317</v>
      </c>
      <c r="B75" s="42" t="s">
        <v>318</v>
      </c>
      <c r="C75" s="20">
        <f t="shared" si="2"/>
        <v>0</v>
      </c>
      <c r="D75" s="34">
        <v>0</v>
      </c>
      <c r="E75" s="34">
        <v>0</v>
      </c>
      <c r="F75" s="44"/>
    </row>
    <row r="76" spans="1:6" ht="19.5" customHeight="1">
      <c r="A76" s="42" t="s">
        <v>319</v>
      </c>
      <c r="B76" s="42" t="s">
        <v>320</v>
      </c>
      <c r="C76" s="20">
        <f t="shared" si="2"/>
        <v>0</v>
      </c>
      <c r="D76" s="34">
        <v>0</v>
      </c>
      <c r="E76" s="34">
        <v>0</v>
      </c>
      <c r="F76" s="44"/>
    </row>
    <row r="77" spans="1:6" ht="19.5" customHeight="1">
      <c r="A77" s="42" t="s">
        <v>321</v>
      </c>
      <c r="B77" s="42" t="s">
        <v>322</v>
      </c>
      <c r="C77" s="20">
        <f t="shared" si="2"/>
        <v>0</v>
      </c>
      <c r="D77" s="34">
        <v>0</v>
      </c>
      <c r="E77" s="34">
        <v>0</v>
      </c>
      <c r="F77" s="44"/>
    </row>
    <row r="78" spans="1:6" ht="19.5" customHeight="1">
      <c r="A78" s="42" t="s">
        <v>323</v>
      </c>
      <c r="B78" s="42" t="s">
        <v>324</v>
      </c>
      <c r="C78" s="20">
        <f t="shared" si="2"/>
        <v>0</v>
      </c>
      <c r="D78" s="34">
        <v>0</v>
      </c>
      <c r="E78" s="34">
        <v>0</v>
      </c>
      <c r="F78" s="44"/>
    </row>
    <row r="79" spans="1:6" ht="19.5" customHeight="1">
      <c r="A79" s="42" t="s">
        <v>325</v>
      </c>
      <c r="B79" s="42" t="s">
        <v>326</v>
      </c>
      <c r="C79" s="20">
        <f t="shared" si="2"/>
        <v>0</v>
      </c>
      <c r="D79" s="34">
        <v>0</v>
      </c>
      <c r="E79" s="34">
        <v>0</v>
      </c>
      <c r="F79" s="44"/>
    </row>
    <row r="80" spans="1:6" ht="19.5" customHeight="1">
      <c r="A80" s="45" t="s">
        <v>327</v>
      </c>
      <c r="B80" s="42" t="s">
        <v>328</v>
      </c>
      <c r="C80" s="20">
        <f t="shared" si="2"/>
        <v>0</v>
      </c>
      <c r="D80" s="34">
        <v>0</v>
      </c>
      <c r="E80" s="34">
        <v>0</v>
      </c>
      <c r="F80" s="44"/>
    </row>
    <row r="81" spans="1:6" ht="19.5" customHeight="1">
      <c r="A81" s="45" t="s">
        <v>329</v>
      </c>
      <c r="B81" s="42" t="s">
        <v>330</v>
      </c>
      <c r="C81" s="20">
        <f t="shared" si="2"/>
        <v>0</v>
      </c>
      <c r="D81" s="34">
        <v>0</v>
      </c>
      <c r="E81" s="34">
        <v>0</v>
      </c>
      <c r="F81" s="44"/>
    </row>
    <row r="82" spans="1:6" ht="19.5" customHeight="1">
      <c r="A82" s="45" t="s">
        <v>331</v>
      </c>
      <c r="B82" s="42" t="s">
        <v>300</v>
      </c>
      <c r="C82" s="20">
        <f t="shared" si="2"/>
        <v>0</v>
      </c>
      <c r="D82" s="34">
        <v>0</v>
      </c>
      <c r="E82" s="34">
        <v>0</v>
      </c>
      <c r="F82" s="44"/>
    </row>
    <row r="83" spans="1:6" ht="19.5" customHeight="1">
      <c r="A83" s="42" t="s">
        <v>332</v>
      </c>
      <c r="B83" s="42" t="s">
        <v>333</v>
      </c>
      <c r="C83" s="20">
        <f t="shared" si="2"/>
        <v>0</v>
      </c>
      <c r="D83" s="34">
        <v>0</v>
      </c>
      <c r="E83" s="34">
        <v>0</v>
      </c>
      <c r="F83" s="44"/>
    </row>
    <row r="84" spans="1:6" ht="19.5" customHeight="1">
      <c r="A84" s="45" t="s">
        <v>334</v>
      </c>
      <c r="B84" s="42" t="s">
        <v>335</v>
      </c>
      <c r="C84" s="20">
        <f t="shared" si="2"/>
        <v>0</v>
      </c>
      <c r="D84" s="34">
        <v>0</v>
      </c>
      <c r="E84" s="34">
        <v>0</v>
      </c>
      <c r="F84" s="44"/>
    </row>
    <row r="85" spans="1:6" ht="19.5" customHeight="1">
      <c r="A85" s="45" t="s">
        <v>336</v>
      </c>
      <c r="B85" s="42" t="s">
        <v>337</v>
      </c>
      <c r="C85" s="20">
        <f t="shared" si="2"/>
        <v>0</v>
      </c>
      <c r="D85" s="34">
        <v>0</v>
      </c>
      <c r="E85" s="34">
        <v>0</v>
      </c>
      <c r="F85" s="44"/>
    </row>
    <row r="86" spans="1:6" ht="19.5" customHeight="1">
      <c r="A86" s="45" t="s">
        <v>338</v>
      </c>
      <c r="B86" s="42" t="s">
        <v>339</v>
      </c>
      <c r="C86" s="20">
        <f t="shared" si="2"/>
        <v>0</v>
      </c>
      <c r="D86" s="34">
        <v>0</v>
      </c>
      <c r="E86" s="34">
        <v>0</v>
      </c>
      <c r="F86" s="44"/>
    </row>
    <row r="87" spans="1:6" ht="19.5" customHeight="1">
      <c r="A87" s="45" t="s">
        <v>340</v>
      </c>
      <c r="B87" s="42" t="s">
        <v>341</v>
      </c>
      <c r="C87" s="20">
        <f t="shared" si="2"/>
        <v>0</v>
      </c>
      <c r="D87" s="34">
        <v>0</v>
      </c>
      <c r="E87" s="43"/>
      <c r="F87" s="44"/>
    </row>
    <row r="88" spans="1:6" ht="19.5" customHeight="1">
      <c r="A88" s="45" t="s">
        <v>342</v>
      </c>
      <c r="B88" s="42" t="s">
        <v>343</v>
      </c>
      <c r="C88" s="20">
        <f t="shared" si="2"/>
        <v>0</v>
      </c>
      <c r="D88" s="34">
        <v>0</v>
      </c>
      <c r="E88" s="43"/>
      <c r="F88" s="44"/>
    </row>
    <row r="89" spans="1:6" ht="19.5" customHeight="1">
      <c r="A89" s="42" t="s">
        <v>344</v>
      </c>
      <c r="B89" s="42" t="s">
        <v>345</v>
      </c>
      <c r="C89" s="20">
        <f t="shared" si="2"/>
        <v>0</v>
      </c>
      <c r="D89" s="34">
        <v>0</v>
      </c>
      <c r="E89" s="43"/>
      <c r="F89" s="44"/>
    </row>
    <row r="90" spans="1:6" ht="19.5" customHeight="1">
      <c r="A90" s="45" t="s">
        <v>346</v>
      </c>
      <c r="B90" s="42" t="s">
        <v>345</v>
      </c>
      <c r="C90" s="20">
        <f t="shared" si="2"/>
        <v>0</v>
      </c>
      <c r="D90" s="34">
        <v>0</v>
      </c>
      <c r="E90" s="43"/>
      <c r="F90" s="44"/>
    </row>
    <row r="91" spans="1:6" ht="19.5" customHeight="1">
      <c r="A91" s="45" t="s">
        <v>347</v>
      </c>
      <c r="B91" s="42" t="s">
        <v>348</v>
      </c>
      <c r="C91" s="20">
        <f t="shared" si="2"/>
        <v>0</v>
      </c>
      <c r="D91" s="34">
        <v>0</v>
      </c>
      <c r="E91" s="43"/>
      <c r="F91" s="44"/>
    </row>
    <row r="92" spans="1:6" ht="19.5" customHeight="1">
      <c r="A92" s="42" t="s">
        <v>349</v>
      </c>
      <c r="B92" s="42" t="s">
        <v>350</v>
      </c>
      <c r="C92" s="20">
        <f t="shared" si="2"/>
        <v>0</v>
      </c>
      <c r="D92" s="34">
        <v>0</v>
      </c>
      <c r="E92" s="43">
        <v>0</v>
      </c>
      <c r="F92" s="44"/>
    </row>
    <row r="93" spans="1:6" ht="19.5" customHeight="1">
      <c r="A93" s="45" t="s">
        <v>351</v>
      </c>
      <c r="B93" s="42" t="s">
        <v>352</v>
      </c>
      <c r="C93" s="20">
        <f t="shared" si="2"/>
        <v>0</v>
      </c>
      <c r="D93" s="34">
        <v>0</v>
      </c>
      <c r="E93" s="43"/>
      <c r="F93" s="44"/>
    </row>
    <row r="94" spans="1:6" ht="19.5" customHeight="1">
      <c r="A94" s="45" t="s">
        <v>353</v>
      </c>
      <c r="B94" s="42" t="s">
        <v>354</v>
      </c>
      <c r="C94" s="20">
        <f t="shared" si="2"/>
        <v>0</v>
      </c>
      <c r="D94" s="34">
        <v>0</v>
      </c>
      <c r="E94" s="43"/>
      <c r="F94" s="44"/>
    </row>
    <row r="95" spans="1:6" ht="30.75" customHeight="1">
      <c r="A95" s="45" t="s">
        <v>355</v>
      </c>
      <c r="B95" s="42" t="s">
        <v>356</v>
      </c>
      <c r="C95" s="20">
        <f t="shared" si="2"/>
        <v>0</v>
      </c>
      <c r="D95" s="34">
        <v>0</v>
      </c>
      <c r="E95" s="43"/>
      <c r="F95" s="44"/>
    </row>
    <row r="96" spans="1:6" ht="19.5" customHeight="1">
      <c r="A96" s="45" t="s">
        <v>357</v>
      </c>
      <c r="B96" s="42" t="s">
        <v>350</v>
      </c>
      <c r="C96" s="20">
        <f t="shared" si="2"/>
        <v>0</v>
      </c>
      <c r="D96" s="34">
        <v>0</v>
      </c>
      <c r="E96" s="43"/>
      <c r="F96" s="44"/>
    </row>
    <row r="97" spans="1:6" ht="20.25" customHeight="1">
      <c r="A97" s="27" t="s">
        <v>358</v>
      </c>
      <c r="B97" s="27"/>
      <c r="C97" s="27"/>
      <c r="D97" s="27"/>
      <c r="E97" s="27"/>
      <c r="F97" s="27"/>
    </row>
    <row r="100" ht="12.75" customHeight="1">
      <c r="C100">
        <v>10000</v>
      </c>
    </row>
  </sheetData>
  <sheetProtection/>
  <mergeCells count="9">
    <mergeCell ref="A1:F1"/>
    <mergeCell ref="A3:B3"/>
    <mergeCell ref="A4:B4"/>
    <mergeCell ref="A6:B6"/>
    <mergeCell ref="A97:F97"/>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B1">
      <selection activeCell="E10" sqref="E10"/>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359</v>
      </c>
      <c r="B1" s="29"/>
      <c r="C1" s="29"/>
      <c r="D1" s="29"/>
      <c r="E1" s="29"/>
      <c r="F1" s="29"/>
      <c r="G1" s="29"/>
      <c r="H1" s="29"/>
      <c r="I1" s="35"/>
      <c r="J1" s="35"/>
      <c r="K1" s="35"/>
    </row>
    <row r="2" spans="1:11" ht="27.75" customHeight="1">
      <c r="A2" s="29"/>
      <c r="B2" s="29"/>
      <c r="C2" s="29"/>
      <c r="D2" s="29"/>
      <c r="E2" s="29"/>
      <c r="F2" s="29"/>
      <c r="G2" s="29"/>
      <c r="H2" s="30" t="s">
        <v>360</v>
      </c>
      <c r="I2" s="35"/>
      <c r="J2" s="35"/>
      <c r="K2" s="35"/>
    </row>
    <row r="3" spans="1:10" ht="14.25" customHeight="1">
      <c r="A3" s="3" t="s">
        <v>26</v>
      </c>
      <c r="B3" s="3"/>
      <c r="C3" s="31"/>
      <c r="D3" s="31"/>
      <c r="E3" s="31"/>
      <c r="F3" s="31"/>
      <c r="G3" s="31"/>
      <c r="H3" s="32" t="s">
        <v>27</v>
      </c>
      <c r="I3" s="31"/>
      <c r="J3" s="31"/>
    </row>
    <row r="4" spans="1:8" ht="25.5" customHeight="1">
      <c r="A4" s="33" t="s">
        <v>361</v>
      </c>
      <c r="B4" s="33"/>
      <c r="C4" s="33"/>
      <c r="D4" s="33"/>
      <c r="E4" s="33"/>
      <c r="F4" s="33"/>
      <c r="G4" s="33" t="s">
        <v>238</v>
      </c>
      <c r="H4" s="33" t="s">
        <v>240</v>
      </c>
    </row>
    <row r="5" spans="1:8" ht="23.25" customHeight="1">
      <c r="A5" s="33" t="s">
        <v>175</v>
      </c>
      <c r="B5" s="33" t="s">
        <v>232</v>
      </c>
      <c r="C5" s="33" t="s">
        <v>242</v>
      </c>
      <c r="D5" s="33" t="s">
        <v>362</v>
      </c>
      <c r="E5" s="33"/>
      <c r="F5" s="33"/>
      <c r="G5" s="33"/>
      <c r="H5" s="33"/>
    </row>
    <row r="6" spans="1:8" ht="38.25" customHeight="1">
      <c r="A6" s="33"/>
      <c r="B6" s="33"/>
      <c r="C6" s="33"/>
      <c r="D6" s="7" t="s">
        <v>175</v>
      </c>
      <c r="E6" s="7" t="s">
        <v>363</v>
      </c>
      <c r="F6" s="7" t="s">
        <v>364</v>
      </c>
      <c r="G6" s="33"/>
      <c r="H6" s="33"/>
    </row>
    <row r="7" spans="1:8" ht="19.5" customHeight="1">
      <c r="A7" s="16">
        <v>1</v>
      </c>
      <c r="B7" s="16">
        <v>2</v>
      </c>
      <c r="C7" s="16">
        <v>3</v>
      </c>
      <c r="D7" s="16">
        <v>4</v>
      </c>
      <c r="E7" s="16">
        <v>5</v>
      </c>
      <c r="F7" s="16">
        <v>6</v>
      </c>
      <c r="G7" s="16">
        <v>7</v>
      </c>
      <c r="H7" s="16">
        <v>8</v>
      </c>
    </row>
    <row r="8" spans="1:8" ht="19.5" customHeight="1">
      <c r="A8" s="20">
        <v>10.48</v>
      </c>
      <c r="B8" s="20">
        <v>0</v>
      </c>
      <c r="C8" s="34">
        <v>0.3709</v>
      </c>
      <c r="D8" s="34">
        <v>10.112976</v>
      </c>
      <c r="E8" s="34">
        <v>0</v>
      </c>
      <c r="F8" s="34">
        <v>10.112976</v>
      </c>
      <c r="G8" s="34">
        <v>1.1281</v>
      </c>
      <c r="H8" s="34">
        <v>5.0143</v>
      </c>
    </row>
    <row r="9" spans="1:8" ht="20.25" customHeight="1">
      <c r="A9" s="27" t="s">
        <v>365</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2019-10-17T08:17:34Z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