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803" activeTab="0"/>
  </bookViews>
  <sheets>
    <sheet name="按推进单位分(原表)" sheetId="1" r:id="rId1"/>
  </sheets>
  <definedNames>
    <definedName name="_xlnm.Print_Area" localSheetId="0">'按推进单位分(原表)'!$A$1:$Y$27</definedName>
    <definedName name="_xlnm.Print_Titles" localSheetId="0">'按推进单位分(原表)'!$4:$5</definedName>
  </definedNames>
  <calcPr fullCalcOnLoad="1"/>
</workbook>
</file>

<file path=xl/sharedStrings.xml><?xml version="1.0" encoding="utf-8"?>
<sst xmlns="http://schemas.openxmlformats.org/spreadsheetml/2006/main" count="269" uniqueCount="143">
  <si>
    <t>榆林市2019年重点建设项目1-4月份进展情况表（按推进单位分）</t>
  </si>
  <si>
    <t>单位：万元</t>
  </si>
  <si>
    <t>序号</t>
  </si>
  <si>
    <t>项目名称</t>
  </si>
  <si>
    <t>投资主体</t>
  </si>
  <si>
    <t>控股企业全称</t>
  </si>
  <si>
    <t>企业属性</t>
  </si>
  <si>
    <t>建设地点</t>
  </si>
  <si>
    <t>建设内容及规模</t>
  </si>
  <si>
    <t>建设起止年限</t>
  </si>
  <si>
    <t>总投资</t>
  </si>
  <si>
    <t>截至2018年底完成投资</t>
  </si>
  <si>
    <t>2019年计划</t>
  </si>
  <si>
    <t>审批                                                                                                                   情况</t>
  </si>
  <si>
    <t>2019年进展情况</t>
  </si>
  <si>
    <t>开工累计完成投资</t>
  </si>
  <si>
    <t>存在或需协调解决的问题</t>
  </si>
  <si>
    <t>开复工时间</t>
  </si>
  <si>
    <t>是否建成</t>
  </si>
  <si>
    <t>开复工个数</t>
  </si>
  <si>
    <t>建成个数</t>
  </si>
  <si>
    <t>市级包抓领导</t>
  </si>
  <si>
    <t>项目推进
责任单位</t>
  </si>
  <si>
    <t>市直行业主管部门</t>
  </si>
  <si>
    <t>备注</t>
  </si>
  <si>
    <t>年度投资</t>
  </si>
  <si>
    <t>主要工作任务或建设内容</t>
  </si>
  <si>
    <t>1-4月份完成投资</t>
  </si>
  <si>
    <t>建设形象进度及相关手续办理情况</t>
  </si>
  <si>
    <t>九、佳县推进重点建设项目18个</t>
  </si>
  <si>
    <t>（一）续建项目6个</t>
  </si>
  <si>
    <t>佳县方塌50MW风电项目</t>
  </si>
  <si>
    <t>佳县大华新能源开发有限公司</t>
  </si>
  <si>
    <t>陕西建工集团新能源有限公司</t>
  </si>
  <si>
    <t>省属企业</t>
  </si>
  <si>
    <t>佳县</t>
  </si>
  <si>
    <t>50MW风电机组</t>
  </si>
  <si>
    <t>2018-2019</t>
  </si>
  <si>
    <t>建成投运</t>
  </si>
  <si>
    <t>已核准</t>
  </si>
  <si>
    <t>已复工，共需临时用地400亩，永久用地28亩，已累计完成征地约300亩。正在进行升压站综合楼基础施工，永久林业手续已办理，计划11月份并网发电</t>
  </si>
  <si>
    <t>无问题</t>
  </si>
  <si>
    <t>3月</t>
  </si>
  <si>
    <t>佳县政府</t>
  </si>
  <si>
    <t>市发改委</t>
  </si>
  <si>
    <t>★▲</t>
  </si>
  <si>
    <t>佳县乌镇50MW风电项目</t>
  </si>
  <si>
    <t>榆林国能新能源有限公司</t>
  </si>
  <si>
    <t>市域企业</t>
  </si>
  <si>
    <t>已取得林业永久批复，用地报批手续正在办理。</t>
  </si>
  <si>
    <t>①征地难度大；
②与长庆管线有交叉；</t>
  </si>
  <si>
    <t>佳县东方红文化产业园</t>
  </si>
  <si>
    <t>政府</t>
  </si>
  <si>
    <t>占地面积99亩，建筑面积82.5亩。建设东方红纪念馆、东方红阁（布展）、东方红广场、陕北民俗展览馆、旅游扶贫产业一条街、红色大舞台、沿黄路停车场及上山步道等</t>
  </si>
  <si>
    <t>2013-2020</t>
  </si>
  <si>
    <t>完成东方红纪念馆、陕北民俗展览馆、旅游扶贫产业一条街一期工程；建成红色大舞台；东方红阁完成布展</t>
  </si>
  <si>
    <t>1月份到位资金600万元，预计5月初开工</t>
  </si>
  <si>
    <t>①资金短缺，需协调扶贫部分落实部分振南资金用于旅游扶贫产业一条街建设</t>
  </si>
  <si>
    <t>市文化和旅游局</t>
  </si>
  <si>
    <t>★</t>
  </si>
  <si>
    <t>佳县河口岔至凉水井公路</t>
  </si>
  <si>
    <t>路线全长29.136公里，其中佳县境内长8.02公里</t>
  </si>
  <si>
    <t>建成通车</t>
  </si>
  <si>
    <t>涉及佳县3乡镇6个村庄，全长8.5公里，由神木市对口帮扶资金投资建设，目前已完成项目红线用地征迁工作，混凝土拌合站、梁场、钢筋加工场、项目驻地建设，完成水下灌注桩基140米；已取得林业永久批复，项目用地手续、复垦方案、环保评价正在办理中</t>
  </si>
  <si>
    <t>市交通运输局</t>
  </si>
  <si>
    <t>佳县“一场两馆”建设项目</t>
  </si>
  <si>
    <t>体育馆建筑面积3092平方米、游泳馆3010平方米，标准化体育场1处</t>
  </si>
  <si>
    <t>建成</t>
  </si>
  <si>
    <t>前期手续已办理完毕，具备开工条件，因机构改革，正在落实项目推进责任单位</t>
  </si>
  <si>
    <r>
      <t xml:space="preserve">①资金短缺，目前仅落实了480万元的补助资金
</t>
    </r>
    <r>
      <rPr>
        <sz val="10"/>
        <rFont val="Calibri"/>
        <family val="0"/>
      </rPr>
      <t>②</t>
    </r>
    <r>
      <rPr>
        <sz val="10"/>
        <rFont val="黑体"/>
        <family val="0"/>
      </rPr>
      <t>机构改革后项目法人单位发生变化</t>
    </r>
  </si>
  <si>
    <t>市体育局</t>
  </si>
  <si>
    <t>佳县人民医院建设项目</t>
  </si>
  <si>
    <t>总建筑面积25150平方米</t>
  </si>
  <si>
    <t>现正在进行基坑支护，打桩作业</t>
  </si>
  <si>
    <t>4月</t>
  </si>
  <si>
    <t>市卫健委</t>
  </si>
  <si>
    <t>（二）新开工项目12个</t>
  </si>
  <si>
    <t>佳县50万吨聚合氯化铝项目</t>
  </si>
  <si>
    <t>佳县玉泉材料科技有限责任公司</t>
  </si>
  <si>
    <t>榆佳工业园区</t>
  </si>
  <si>
    <t>占地60亩，新建年产50万吨聚合氯化铝。一、二期各25万吨车间厂房、办公楼及附属配套设施</t>
  </si>
  <si>
    <t>2019-2020</t>
  </si>
  <si>
    <t>完成厂区工程</t>
  </si>
  <si>
    <t>已备案</t>
  </si>
  <si>
    <t>水、电、道路、场平工作继续进行；林业、国土手续已办理完成。住建手续正在办理。环评手续预计5月中旬办理完成</t>
  </si>
  <si>
    <t>佳县LNG液化调峰站建设项目</t>
  </si>
  <si>
    <t>佳县宏远天然气公司</t>
  </si>
  <si>
    <r>
      <t>总规模10×10</t>
    </r>
    <r>
      <rPr>
        <vertAlign val="superscript"/>
        <sz val="10"/>
        <rFont val="黑体"/>
        <family val="0"/>
      </rPr>
      <t>4</t>
    </r>
    <r>
      <rPr>
        <sz val="10"/>
        <rFont val="黑体"/>
        <family val="0"/>
      </rPr>
      <t>标准立方米/天</t>
    </r>
  </si>
  <si>
    <t>2019-2019</t>
  </si>
  <si>
    <t>已完成征地、场平、设计、稳评、勘建、立项</t>
  </si>
  <si>
    <t>▲</t>
  </si>
  <si>
    <t>佳县6万吨新型建材粘结剂项目</t>
  </si>
  <si>
    <t>佳县佳顺新型建材有限公司</t>
  </si>
  <si>
    <t>年产6万吨新型粘结剂生产线一条及配套设施</t>
  </si>
  <si>
    <t>国土、环评手续正在办理，现已完成厂房主体工程，完成一定投资，但需调整到工业园区建设，需重新办理土地等相关手续</t>
  </si>
  <si>
    <t>佳县45亿支PVC卫生手套生产项目</t>
  </si>
  <si>
    <t>陕西秦源卫生防护用品有限公司</t>
  </si>
  <si>
    <t>新建年产45亿支PVC卫生防护手套24条生产线及配套设施</t>
  </si>
  <si>
    <t>一期建成投运</t>
  </si>
  <si>
    <t>一期建设PVC手套生产线8条，截至目前已经完成宿舍楼的主体，正在进行内外装修；附属车间已经完成，正在进行设备安装；生产车间主体已经完成正在进行生产线的安装；锅炉已经就位正在进行安装。</t>
  </si>
  <si>
    <t>市工信局</t>
  </si>
  <si>
    <t>佳县-扬州产业园标准化厂房建设项目</t>
  </si>
  <si>
    <t>占地100亩，建设面积40000平方米</t>
  </si>
  <si>
    <t>正在进行财政预审，即将进入招投标阶段</t>
  </si>
  <si>
    <t>①资金落实问题，目前已落实苏陕资金600万元，另行申报西部开发资金2000万元，需对接协调落实</t>
  </si>
  <si>
    <t>佳县春风十里•白云山小镇建设项目</t>
  </si>
  <si>
    <t>北京乡关科技有限公司</t>
  </si>
  <si>
    <t>省外企业</t>
  </si>
  <si>
    <t>总占地面积340亩，打造集实景演出、特色小吃、购物娱乐、共享度假于一体的旅游服务项目</t>
  </si>
  <si>
    <t>开工建设</t>
  </si>
  <si>
    <t>完成项目围挡、工程生活区建设及土地平整；工程已开始，正在进行开工前的准备及进场工作</t>
  </si>
  <si>
    <t>佳县农村天然气气化工程</t>
  </si>
  <si>
    <t>榆林顺昌天然气有限公司</t>
  </si>
  <si>
    <t>建设农村天然气管网、调压站、服务中心等配套设施</t>
  </si>
  <si>
    <t>正在办理土地调规手续</t>
  </si>
  <si>
    <t>佳县东方红干部学院</t>
  </si>
  <si>
    <t>改造综合办公楼、宿舍楼一栋、窑洞110孔、学员活动中心、塑胶操场、陕北人文展厅及附属设施；建设标准化餐厅一处</t>
  </si>
  <si>
    <t>主体工程基本建成</t>
  </si>
  <si>
    <t>可研、环评等前期工作已完成，目前一期工程专家民俗住宿区及专家工作站项目正在标前预审</t>
  </si>
  <si>
    <t>①资金问题，本级财政困难，资金缺口较大，目前与省财政厅达成初步意向，需进一步对接落实</t>
  </si>
  <si>
    <t>市委组织部</t>
  </si>
  <si>
    <t>佳县西关小学</t>
  </si>
  <si>
    <t>教学及辅助用房7449.12平方米，办公及生活用房2320.28平方米，200米环形跑道及操场</t>
  </si>
  <si>
    <t>主体建成</t>
  </si>
  <si>
    <t>已批复</t>
  </si>
  <si>
    <t>已将教学及辅助用房项目交接给恒大集团</t>
  </si>
  <si>
    <t>①项目资金短缺，附属工程资金缺口问题，短缺近2000万元；</t>
  </si>
  <si>
    <t>市教育局</t>
  </si>
  <si>
    <t>佳县妇幼保健院</t>
  </si>
  <si>
    <t>建筑面积6160平方米</t>
  </si>
  <si>
    <t>初步设计基本完成，场地平整正在实施。</t>
  </si>
  <si>
    <t>①资金问题，前期工作经费缺口165万元</t>
  </si>
  <si>
    <t>佳县老年养护院</t>
  </si>
  <si>
    <t>占地16500平方米，建设门诊、病房、医疗中心、药膳厅、康复功能区、员工用房及附属设施</t>
  </si>
  <si>
    <t>用地预审意见、用地划拨决定书、规划选址意见书、建设项目选址意见书、可行性研究报告批复、项目立项批复、施工图等相关手续已办理完善；正在处于场平阶段。</t>
  </si>
  <si>
    <t>市民政局</t>
  </si>
  <si>
    <t>县市区档案馆建设项目</t>
  </si>
  <si>
    <t>建筑面积2738平方米</t>
  </si>
  <si>
    <t>建成投用</t>
  </si>
  <si>
    <t>已开工，正在做主体建设工程，主体建设手续办理完成</t>
  </si>
  <si>
    <t>①主体工程资金缺口较大（含附属工程总投资1508万元）；
②附属工程资金未落实</t>
  </si>
  <si>
    <t>市档案局</t>
  </si>
  <si>
    <t>备注：“★”省级重点建设项目，“●”阶段性重大事项推进项目，“▲”建成或基本建成项目。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</si>
</sst>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6">
    <font>
      <sz val="12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1"/>
      <color indexed="10"/>
      <name val="黑体"/>
      <family val="0"/>
    </font>
    <font>
      <sz val="1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b/>
      <sz val="10"/>
      <name val="黑体"/>
      <family val="0"/>
    </font>
    <font>
      <sz val="12"/>
      <color indexed="10"/>
      <name val="宋体"/>
      <family val="0"/>
    </font>
    <font>
      <sz val="10"/>
      <name val="方正小标宋简体"/>
      <family val="0"/>
    </font>
    <font>
      <sz val="20"/>
      <name val="黑体"/>
      <family val="0"/>
    </font>
    <font>
      <sz val="22"/>
      <name val="黑体"/>
      <family val="0"/>
    </font>
    <font>
      <b/>
      <sz val="10"/>
      <name val="宋体"/>
      <family val="0"/>
    </font>
    <font>
      <sz val="10"/>
      <name val="Calibri"/>
      <family val="0"/>
    </font>
    <font>
      <sz val="8"/>
      <name val="黑体"/>
      <family val="0"/>
    </font>
    <font>
      <sz val="8"/>
      <color indexed="10"/>
      <name val="黑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Helv"/>
      <family val="2"/>
    </font>
    <font>
      <vertAlign val="superscript"/>
      <sz val="10"/>
      <name val="黑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黑体"/>
      <family val="0"/>
    </font>
    <font>
      <sz val="12"/>
      <color rgb="FFFF0000"/>
      <name val="宋体"/>
      <family val="0"/>
    </font>
    <font>
      <sz val="8"/>
      <color rgb="FFFF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>
      <alignment vertical="center"/>
      <protection/>
    </xf>
    <xf numFmtId="0" fontId="44" fillId="2" borderId="0" applyNumberFormat="0" applyBorder="0" applyAlignment="0" applyProtection="0"/>
    <xf numFmtId="0" fontId="45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4" borderId="0" applyNumberFormat="0" applyBorder="0" applyAlignment="0" applyProtection="0"/>
    <xf numFmtId="0" fontId="0" fillId="0" borderId="0">
      <alignment vertical="center"/>
      <protection/>
    </xf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44" fillId="0" borderId="0">
      <alignment vertic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57" fillId="11" borderId="1" applyNumberFormat="0" applyAlignment="0" applyProtection="0"/>
    <xf numFmtId="0" fontId="43" fillId="0" borderId="0">
      <alignment vertical="center"/>
      <protection/>
    </xf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 vertical="center"/>
      <protection/>
    </xf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3" fillId="0" borderId="0">
      <alignment vertical="center"/>
      <protection/>
    </xf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1" borderId="0" applyNumberFormat="0" applyBorder="0" applyAlignment="0" applyProtection="0"/>
    <xf numFmtId="0" fontId="43" fillId="0" borderId="0">
      <alignment vertical="center"/>
      <protection/>
    </xf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39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43" fillId="0" borderId="0">
      <alignment vertical="center"/>
      <protection/>
    </xf>
    <xf numFmtId="0" fontId="31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40" fillId="0" borderId="0">
      <alignment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157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11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>
      <alignment horizontal="center" vertical="center" wrapText="1"/>
      <protection/>
    </xf>
    <xf numFmtId="58" fontId="4" fillId="33" borderId="1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</cellXfs>
  <cellStyles count="157">
    <cellStyle name="Normal" xfId="0"/>
    <cellStyle name="常规 10 9 2" xfId="15"/>
    <cellStyle name="Currency [0]" xfId="16"/>
    <cellStyle name="Currency" xfId="17"/>
    <cellStyle name="常规 44" xfId="18"/>
    <cellStyle name="20% - 强调文字颜色 3" xfId="19"/>
    <cellStyle name="输入" xfId="20"/>
    <cellStyle name="常规 13 2" xfId="21"/>
    <cellStyle name="Comma [0]" xfId="22"/>
    <cellStyle name="常规 143 2" xfId="23"/>
    <cellStyle name="40% - 强调文字颜色 3" xfId="24"/>
    <cellStyle name="常规 26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常规 54 2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常规_Sheet1 3 2 2" xfId="48"/>
    <cellStyle name="常规 143" xfId="49"/>
    <cellStyle name="计算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常规 10 2 2 2 2 2 2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常规 48 2" xfId="73"/>
    <cellStyle name="强调文字颜色 6" xfId="74"/>
    <cellStyle name="常规 21 2" xfId="75"/>
    <cellStyle name="常规 10" xfId="76"/>
    <cellStyle name="40% - 强调文字颜色 6" xfId="77"/>
    <cellStyle name="常规 48 3" xfId="78"/>
    <cellStyle name="60% - 强调文字颜色 6" xfId="79"/>
    <cellStyle name="常规 21 2 2" xfId="80"/>
    <cellStyle name="常规 10 2" xfId="81"/>
    <cellStyle name="常规 10 2 2 2 2 2" xfId="82"/>
    <cellStyle name="常规 10 9" xfId="83"/>
    <cellStyle name="常规 21 3" xfId="84"/>
    <cellStyle name="常规 11" xfId="85"/>
    <cellStyle name="常规 13" xfId="86"/>
    <cellStyle name="常规 11 2" xfId="87"/>
    <cellStyle name="常规 14" xfId="88"/>
    <cellStyle name="常规 14 2" xfId="89"/>
    <cellStyle name="常规 20" xfId="90"/>
    <cellStyle name="常规 15" xfId="91"/>
    <cellStyle name="常规 20 2" xfId="92"/>
    <cellStyle name="常规 15 2" xfId="93"/>
    <cellStyle name="常规 22" xfId="94"/>
    <cellStyle name="常规 17" xfId="95"/>
    <cellStyle name="常规 22 2" xfId="96"/>
    <cellStyle name="常规 17 2" xfId="97"/>
    <cellStyle name="常规 23" xfId="98"/>
    <cellStyle name="常规 18" xfId="99"/>
    <cellStyle name="常规 23 2" xfId="100"/>
    <cellStyle name="常规 18 2" xfId="101"/>
    <cellStyle name="常规 2" xfId="102"/>
    <cellStyle name="常规 2 11" xfId="103"/>
    <cellStyle name="常规 2 11 2" xfId="104"/>
    <cellStyle name="常规 2 11 2 2" xfId="105"/>
    <cellStyle name="常规 2 11 3" xfId="106"/>
    <cellStyle name="常规_Sheet1" xfId="107"/>
    <cellStyle name="常规 2 12" xfId="108"/>
    <cellStyle name="常规_Sheet1 2" xfId="109"/>
    <cellStyle name="常规 2 12 2" xfId="110"/>
    <cellStyle name="常规 2 2" xfId="111"/>
    <cellStyle name="常规 2 2 2" xfId="112"/>
    <cellStyle name="常规 2 3" xfId="113"/>
    <cellStyle name="常规 21" xfId="114"/>
    <cellStyle name="常规 22 2 2" xfId="115"/>
    <cellStyle name="常规 22 2 2 2" xfId="116"/>
    <cellStyle name="常规 22 3" xfId="117"/>
    <cellStyle name="常规 22 3 2" xfId="118"/>
    <cellStyle name="常规 22 3 3" xfId="119"/>
    <cellStyle name="常规 24" xfId="120"/>
    <cellStyle name="常规_靖边县2013年重点项目计划表（草案）-2稿_新建项目_1" xfId="121"/>
    <cellStyle name="常规 25" xfId="122"/>
    <cellStyle name="常规 25 2" xfId="123"/>
    <cellStyle name="常规 26 2 2" xfId="124"/>
    <cellStyle name="常规 28" xfId="125"/>
    <cellStyle name="常规 28 2" xfId="126"/>
    <cellStyle name="常规 34" xfId="127"/>
    <cellStyle name="常规 29" xfId="128"/>
    <cellStyle name="常规 3" xfId="129"/>
    <cellStyle name="常规 3 2" xfId="130"/>
    <cellStyle name="常规 3 2 2" xfId="131"/>
    <cellStyle name="常规 3 3" xfId="132"/>
    <cellStyle name="常规 34 2" xfId="133"/>
    <cellStyle name="常规 4" xfId="134"/>
    <cellStyle name="常规 4 2" xfId="135"/>
    <cellStyle name="常规 41" xfId="136"/>
    <cellStyle name="常规 41 2" xfId="137"/>
    <cellStyle name="常规 43" xfId="138"/>
    <cellStyle name="常规 46" xfId="139"/>
    <cellStyle name="常规 53" xfId="140"/>
    <cellStyle name="常规 48" xfId="141"/>
    <cellStyle name="常规 48 3 2" xfId="142"/>
    <cellStyle name="常规 54" xfId="143"/>
    <cellStyle name="常规 49" xfId="144"/>
    <cellStyle name="常规 5" xfId="145"/>
    <cellStyle name="常规 5 2_2009年1-2重点建设项目及重大前期项目" xfId="146"/>
    <cellStyle name="常规 50" xfId="147"/>
    <cellStyle name="常规 6 2" xfId="148"/>
    <cellStyle name="常规 6 2 2" xfId="149"/>
    <cellStyle name="常规 6 3" xfId="150"/>
    <cellStyle name="常规 7" xfId="151"/>
    <cellStyle name="常规 7 2" xfId="152"/>
    <cellStyle name="常规 8" xfId="153"/>
    <cellStyle name="常规 8 2 2" xfId="154"/>
    <cellStyle name="常规 8 2 2 2" xfId="155"/>
    <cellStyle name="常规_2018年2月汇总表" xfId="156"/>
    <cellStyle name="常规_Sheet1 2 2_2015年重点建设项目_续建项目" xfId="157"/>
    <cellStyle name="常规_Sheet1 3 2" xfId="158"/>
    <cellStyle name="常规_Sheet1 4 2_2009年1-2重点建设项目及重大前期项目" xfId="159"/>
    <cellStyle name="常规_Sheet1 4 2_2009年1-2重点建设项目及重大前期项目 2" xfId="160"/>
    <cellStyle name="常规_Sheet1 4 2_2009年1-2重点建设项目及重大前期项目_新建项目" xfId="161"/>
    <cellStyle name="常规_Sheet1 4 2_2009年1-2重点建设项目及重大前期项目_2015年重点建设项目_新建项目" xfId="162"/>
    <cellStyle name="常规_Sheet1_23" xfId="163"/>
    <cellStyle name="常规_Sheet1_24" xfId="164"/>
    <cellStyle name="常规_靖边县2013年重点项目计划表（草案）-2稿_续建项目" xfId="165"/>
    <cellStyle name="常规_新开工" xfId="166"/>
    <cellStyle name="常规_新开工_1" xfId="167"/>
    <cellStyle name="常规_新开工_2" xfId="168"/>
    <cellStyle name="常规_榆林市2008年重点项目及重大前期计划表0k(2.14) 3 2" xfId="169"/>
    <cellStyle name="常规_重点建设项目" xfId="170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AA45"/>
  <sheetViews>
    <sheetView tabSelected="1" zoomScale="85" zoomScaleNormal="85" workbookViewId="0" topLeftCell="A1">
      <pane ySplit="5" topLeftCell="A15" activePane="bottomLeft" state="frozen"/>
      <selection pane="bottomLeft" activeCell="O18" sqref="O18"/>
    </sheetView>
  </sheetViews>
  <sheetFormatPr defaultColWidth="8.75390625" defaultRowHeight="14.25"/>
  <cols>
    <col min="1" max="1" width="4.625" style="5" customWidth="1"/>
    <col min="2" max="2" width="13.375" style="6" customWidth="1"/>
    <col min="3" max="3" width="12.25390625" style="6" customWidth="1"/>
    <col min="4" max="4" width="9.125" style="6" hidden="1" customWidth="1"/>
    <col min="5" max="5" width="4.75390625" style="6" hidden="1" customWidth="1"/>
    <col min="6" max="6" width="11.125" style="6" customWidth="1"/>
    <col min="7" max="7" width="22.75390625" style="6" customWidth="1"/>
    <col min="8" max="8" width="6.50390625" style="7" customWidth="1"/>
    <col min="9" max="9" width="10.75390625" style="7" customWidth="1"/>
    <col min="10" max="11" width="11.50390625" style="7" customWidth="1"/>
    <col min="12" max="12" width="22.625" style="6" customWidth="1"/>
    <col min="13" max="13" width="6.625" style="7" hidden="1" customWidth="1"/>
    <col min="14" max="14" width="8.75390625" style="8" customWidth="1"/>
    <col min="15" max="15" width="22.25390625" style="9" customWidth="1"/>
    <col min="16" max="16" width="10.75390625" style="8" customWidth="1"/>
    <col min="17" max="17" width="24.25390625" style="9" customWidth="1"/>
    <col min="18" max="18" width="6.625" style="8" customWidth="1"/>
    <col min="19" max="21" width="5.75390625" style="8" customWidth="1"/>
    <col min="22" max="22" width="6.625" style="8" customWidth="1"/>
    <col min="23" max="23" width="9.875" style="6" customWidth="1"/>
    <col min="24" max="24" width="15.625" style="10" hidden="1" customWidth="1"/>
    <col min="25" max="25" width="7.125" style="11" customWidth="1"/>
    <col min="26" max="26" width="1.00390625" style="5" customWidth="1"/>
    <col min="27" max="16384" width="8.75390625" style="5" customWidth="1"/>
  </cols>
  <sheetData>
    <row r="1" spans="1:2" ht="18" customHeight="1">
      <c r="A1" s="10"/>
      <c r="B1" s="10"/>
    </row>
    <row r="2" spans="1:25" ht="24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8"/>
      <c r="O2" s="29"/>
      <c r="P2" s="28"/>
      <c r="Q2" s="29"/>
      <c r="R2" s="28"/>
      <c r="S2" s="28"/>
      <c r="T2" s="28"/>
      <c r="U2" s="28"/>
      <c r="V2" s="28"/>
      <c r="W2" s="12"/>
      <c r="X2" s="42"/>
      <c r="Y2" s="12"/>
    </row>
    <row r="3" spans="1:25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0" t="s">
        <v>1</v>
      </c>
      <c r="N3" s="31"/>
      <c r="O3" s="32"/>
      <c r="P3" s="31"/>
      <c r="Q3" s="32"/>
      <c r="R3" s="31"/>
      <c r="S3" s="31"/>
      <c r="T3" s="31"/>
      <c r="U3" s="31"/>
      <c r="V3" s="31"/>
      <c r="W3" s="43"/>
      <c r="X3" s="44"/>
      <c r="Y3" s="43"/>
    </row>
    <row r="4" spans="1:25" s="1" customFormat="1" ht="21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33" t="s">
        <v>12</v>
      </c>
      <c r="L4" s="33"/>
      <c r="M4" s="14" t="s">
        <v>13</v>
      </c>
      <c r="N4" s="33" t="s">
        <v>14</v>
      </c>
      <c r="O4" s="34"/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45" t="s">
        <v>21</v>
      </c>
      <c r="W4" s="14" t="s">
        <v>22</v>
      </c>
      <c r="X4" s="14" t="s">
        <v>23</v>
      </c>
      <c r="Y4" s="14" t="s">
        <v>24</v>
      </c>
    </row>
    <row r="5" spans="1:25" s="1" customFormat="1" ht="4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 t="s">
        <v>25</v>
      </c>
      <c r="L5" s="14" t="s">
        <v>26</v>
      </c>
      <c r="M5" s="14"/>
      <c r="N5" s="14" t="s">
        <v>27</v>
      </c>
      <c r="O5" s="14" t="s">
        <v>28</v>
      </c>
      <c r="P5" s="14"/>
      <c r="Q5" s="14"/>
      <c r="R5" s="14"/>
      <c r="S5" s="14"/>
      <c r="T5" s="14"/>
      <c r="U5" s="14"/>
      <c r="V5" s="46"/>
      <c r="W5" s="14"/>
      <c r="X5" s="14"/>
      <c r="Y5" s="14"/>
    </row>
    <row r="6" spans="1:25" s="2" customFormat="1" ht="24.75" customHeight="1">
      <c r="A6" s="15" t="s">
        <v>29</v>
      </c>
      <c r="B6" s="15"/>
      <c r="C6" s="15"/>
      <c r="D6" s="15"/>
      <c r="E6" s="15"/>
      <c r="F6" s="15"/>
      <c r="G6" s="15"/>
      <c r="H6" s="14"/>
      <c r="I6" s="14">
        <f>SUM(I7,I14)</f>
        <v>312420</v>
      </c>
      <c r="J6" s="14">
        <f>SUM(J7,J14)</f>
        <v>53680</v>
      </c>
      <c r="K6" s="14">
        <f>SUM(K7,K14)</f>
        <v>174544</v>
      </c>
      <c r="L6" s="14"/>
      <c r="M6" s="14">
        <f>SUM(M7,M14)</f>
        <v>0</v>
      </c>
      <c r="N6" s="14">
        <f>SUM(N14,N7)</f>
        <v>18277</v>
      </c>
      <c r="O6" s="35"/>
      <c r="P6" s="14">
        <f>SUM(P7,P14)</f>
        <v>71957</v>
      </c>
      <c r="Q6" s="35"/>
      <c r="R6" s="14"/>
      <c r="S6" s="14"/>
      <c r="T6" s="14">
        <f>SUM(T7,T14)</f>
        <v>6</v>
      </c>
      <c r="U6" s="14">
        <f>SUM(U7,U14)</f>
        <v>0</v>
      </c>
      <c r="V6" s="14"/>
      <c r="W6" s="15"/>
      <c r="X6" s="15"/>
      <c r="Y6" s="14"/>
    </row>
    <row r="7" spans="1:25" s="3" customFormat="1" ht="24.75" customHeight="1">
      <c r="A7" s="16" t="s">
        <v>30</v>
      </c>
      <c r="B7" s="16"/>
      <c r="C7" s="16"/>
      <c r="D7" s="16"/>
      <c r="E7" s="16"/>
      <c r="F7" s="16"/>
      <c r="G7" s="16"/>
      <c r="H7" s="17"/>
      <c r="I7" s="17">
        <f>SUM(I8:I13)</f>
        <v>171700</v>
      </c>
      <c r="J7" s="17">
        <f>SUM(J8:J13)</f>
        <v>53680</v>
      </c>
      <c r="K7" s="17">
        <f>SUM(K8:K13)</f>
        <v>98500</v>
      </c>
      <c r="L7" s="17"/>
      <c r="M7" s="17">
        <f>SUM(M8:M13)</f>
        <v>0</v>
      </c>
      <c r="N7" s="17">
        <f>SUM(N8:N13)</f>
        <v>7161</v>
      </c>
      <c r="O7" s="21"/>
      <c r="P7" s="17">
        <f>SUM(P8:P13)</f>
        <v>60841</v>
      </c>
      <c r="Q7" s="21"/>
      <c r="R7" s="17"/>
      <c r="S7" s="17"/>
      <c r="T7" s="17">
        <f>SUM(T8:T13)</f>
        <v>3</v>
      </c>
      <c r="U7" s="17">
        <f>SUM(U8:U13)</f>
        <v>0</v>
      </c>
      <c r="V7" s="17"/>
      <c r="W7" s="16"/>
      <c r="X7" s="16"/>
      <c r="Y7" s="17"/>
    </row>
    <row r="8" spans="1:26" s="3" customFormat="1" ht="75" customHeight="1">
      <c r="A8" s="18">
        <v>187</v>
      </c>
      <c r="B8" s="19" t="s">
        <v>31</v>
      </c>
      <c r="C8" s="16" t="s">
        <v>32</v>
      </c>
      <c r="D8" s="16" t="s">
        <v>33</v>
      </c>
      <c r="E8" s="16" t="s">
        <v>34</v>
      </c>
      <c r="F8" s="16" t="s">
        <v>35</v>
      </c>
      <c r="G8" s="20" t="s">
        <v>36</v>
      </c>
      <c r="H8" s="17" t="s">
        <v>37</v>
      </c>
      <c r="I8" s="17">
        <v>45000</v>
      </c>
      <c r="J8" s="36">
        <v>5000</v>
      </c>
      <c r="K8" s="17">
        <v>40000</v>
      </c>
      <c r="L8" s="16" t="s">
        <v>38</v>
      </c>
      <c r="M8" s="17" t="s">
        <v>39</v>
      </c>
      <c r="N8" s="17">
        <v>3000</v>
      </c>
      <c r="O8" s="21" t="s">
        <v>40</v>
      </c>
      <c r="P8" s="37">
        <f aca="true" t="shared" si="0" ref="P8:P13">SUM(N8,J8)</f>
        <v>8000</v>
      </c>
      <c r="Q8" s="21" t="s">
        <v>41</v>
      </c>
      <c r="R8" s="17" t="s">
        <v>42</v>
      </c>
      <c r="S8" s="17"/>
      <c r="T8" s="17">
        <v>1</v>
      </c>
      <c r="U8" s="17"/>
      <c r="V8" s="17"/>
      <c r="W8" s="16" t="s">
        <v>43</v>
      </c>
      <c r="X8" s="16" t="s">
        <v>44</v>
      </c>
      <c r="Y8" s="17" t="s">
        <v>45</v>
      </c>
      <c r="Z8" s="48"/>
    </row>
    <row r="9" spans="1:26" s="3" customFormat="1" ht="53.25" customHeight="1">
      <c r="A9" s="17">
        <v>188</v>
      </c>
      <c r="B9" s="16" t="s">
        <v>46</v>
      </c>
      <c r="C9" s="16" t="s">
        <v>47</v>
      </c>
      <c r="D9" s="16"/>
      <c r="E9" s="16" t="s">
        <v>48</v>
      </c>
      <c r="F9" s="16" t="s">
        <v>35</v>
      </c>
      <c r="G9" s="20" t="s">
        <v>36</v>
      </c>
      <c r="H9" s="17" t="s">
        <v>37</v>
      </c>
      <c r="I9" s="17">
        <v>44800</v>
      </c>
      <c r="J9" s="36">
        <v>18000</v>
      </c>
      <c r="K9" s="17">
        <v>26800</v>
      </c>
      <c r="L9" s="16" t="s">
        <v>38</v>
      </c>
      <c r="M9" s="17" t="s">
        <v>39</v>
      </c>
      <c r="N9" s="17">
        <v>888</v>
      </c>
      <c r="O9" s="21" t="s">
        <v>49</v>
      </c>
      <c r="P9" s="37">
        <f t="shared" si="0"/>
        <v>18888</v>
      </c>
      <c r="Q9" s="21" t="s">
        <v>50</v>
      </c>
      <c r="R9" s="17"/>
      <c r="S9" s="17"/>
      <c r="T9" s="17"/>
      <c r="U9" s="17"/>
      <c r="V9" s="17"/>
      <c r="W9" s="16" t="s">
        <v>43</v>
      </c>
      <c r="X9" s="16" t="s">
        <v>44</v>
      </c>
      <c r="Y9" s="17" t="s">
        <v>45</v>
      </c>
      <c r="Z9" s="48"/>
    </row>
    <row r="10" spans="1:26" s="3" customFormat="1" ht="96" customHeight="1">
      <c r="A10" s="17">
        <v>189</v>
      </c>
      <c r="B10" s="21" t="s">
        <v>51</v>
      </c>
      <c r="C10" s="21" t="s">
        <v>52</v>
      </c>
      <c r="D10" s="21"/>
      <c r="E10" s="21" t="s">
        <v>52</v>
      </c>
      <c r="F10" s="21" t="s">
        <v>35</v>
      </c>
      <c r="G10" s="21" t="s">
        <v>53</v>
      </c>
      <c r="H10" s="17" t="s">
        <v>54</v>
      </c>
      <c r="I10" s="17">
        <v>50000</v>
      </c>
      <c r="J10" s="38">
        <v>26480</v>
      </c>
      <c r="K10" s="17">
        <v>4000</v>
      </c>
      <c r="L10" s="16" t="s">
        <v>55</v>
      </c>
      <c r="M10" s="17"/>
      <c r="N10" s="17">
        <v>0</v>
      </c>
      <c r="O10" s="21" t="s">
        <v>56</v>
      </c>
      <c r="P10" s="37">
        <f t="shared" si="0"/>
        <v>26480</v>
      </c>
      <c r="Q10" s="21" t="s">
        <v>57</v>
      </c>
      <c r="R10" s="17"/>
      <c r="S10" s="17"/>
      <c r="T10" s="17"/>
      <c r="U10" s="17"/>
      <c r="V10" s="17"/>
      <c r="W10" s="16" t="s">
        <v>43</v>
      </c>
      <c r="X10" s="16" t="s">
        <v>58</v>
      </c>
      <c r="Y10" s="17" t="s">
        <v>59</v>
      </c>
      <c r="Z10" s="48"/>
    </row>
    <row r="11" spans="1:26" s="3" customFormat="1" ht="131.25" customHeight="1">
      <c r="A11" s="18">
        <v>190</v>
      </c>
      <c r="B11" s="19" t="s">
        <v>60</v>
      </c>
      <c r="C11" s="16" t="s">
        <v>52</v>
      </c>
      <c r="D11" s="16"/>
      <c r="E11" s="21" t="s">
        <v>52</v>
      </c>
      <c r="F11" s="16" t="s">
        <v>35</v>
      </c>
      <c r="G11" s="16" t="s">
        <v>61</v>
      </c>
      <c r="H11" s="17" t="s">
        <v>37</v>
      </c>
      <c r="I11" s="17">
        <v>13000</v>
      </c>
      <c r="J11" s="38">
        <v>800</v>
      </c>
      <c r="K11" s="17">
        <v>12200</v>
      </c>
      <c r="L11" s="16" t="s">
        <v>62</v>
      </c>
      <c r="M11" s="17"/>
      <c r="N11" s="17">
        <v>2773</v>
      </c>
      <c r="O11" s="21" t="s">
        <v>63</v>
      </c>
      <c r="P11" s="37">
        <f t="shared" si="0"/>
        <v>3573</v>
      </c>
      <c r="Q11" s="21" t="s">
        <v>41</v>
      </c>
      <c r="R11" s="17" t="s">
        <v>42</v>
      </c>
      <c r="S11" s="17"/>
      <c r="T11" s="17">
        <v>1</v>
      </c>
      <c r="U11" s="17"/>
      <c r="V11" s="17"/>
      <c r="W11" s="16" t="s">
        <v>43</v>
      </c>
      <c r="X11" s="16" t="s">
        <v>64</v>
      </c>
      <c r="Y11" s="17" t="s">
        <v>45</v>
      </c>
      <c r="Z11" s="48"/>
    </row>
    <row r="12" spans="1:26" s="3" customFormat="1" ht="57.75" customHeight="1">
      <c r="A12" s="18">
        <v>191</v>
      </c>
      <c r="B12" s="22" t="s">
        <v>65</v>
      </c>
      <c r="C12" s="21" t="s">
        <v>52</v>
      </c>
      <c r="D12" s="21"/>
      <c r="E12" s="21" t="s">
        <v>52</v>
      </c>
      <c r="F12" s="21" t="s">
        <v>35</v>
      </c>
      <c r="G12" s="21" t="s">
        <v>66</v>
      </c>
      <c r="H12" s="23" t="s">
        <v>37</v>
      </c>
      <c r="I12" s="23">
        <v>6000</v>
      </c>
      <c r="J12" s="39">
        <v>500</v>
      </c>
      <c r="K12" s="23">
        <v>5500</v>
      </c>
      <c r="L12" s="24" t="s">
        <v>67</v>
      </c>
      <c r="M12" s="17"/>
      <c r="N12" s="17">
        <v>0</v>
      </c>
      <c r="O12" s="21" t="s">
        <v>68</v>
      </c>
      <c r="P12" s="37">
        <f t="shared" si="0"/>
        <v>500</v>
      </c>
      <c r="Q12" s="21" t="s">
        <v>69</v>
      </c>
      <c r="R12" s="17"/>
      <c r="S12" s="17"/>
      <c r="T12" s="17"/>
      <c r="U12" s="17"/>
      <c r="V12" s="17"/>
      <c r="W12" s="16" t="s">
        <v>43</v>
      </c>
      <c r="X12" s="21" t="s">
        <v>70</v>
      </c>
      <c r="Y12" s="17" t="s">
        <v>45</v>
      </c>
      <c r="Z12" s="48"/>
    </row>
    <row r="13" spans="1:26" s="3" customFormat="1" ht="48.75" customHeight="1">
      <c r="A13" s="17">
        <v>192</v>
      </c>
      <c r="B13" s="21" t="s">
        <v>71</v>
      </c>
      <c r="C13" s="21" t="s">
        <v>52</v>
      </c>
      <c r="D13" s="21"/>
      <c r="E13" s="21" t="s">
        <v>52</v>
      </c>
      <c r="F13" s="21" t="s">
        <v>35</v>
      </c>
      <c r="G13" s="21" t="s">
        <v>72</v>
      </c>
      <c r="H13" s="17" t="s">
        <v>37</v>
      </c>
      <c r="I13" s="17">
        <v>12900</v>
      </c>
      <c r="J13" s="39">
        <v>2900</v>
      </c>
      <c r="K13" s="23">
        <v>10000</v>
      </c>
      <c r="L13" s="16" t="s">
        <v>38</v>
      </c>
      <c r="M13" s="17"/>
      <c r="N13" s="18">
        <v>500</v>
      </c>
      <c r="O13" s="21" t="s">
        <v>73</v>
      </c>
      <c r="P13" s="37">
        <f t="shared" si="0"/>
        <v>3400</v>
      </c>
      <c r="Q13" s="21" t="s">
        <v>41</v>
      </c>
      <c r="R13" s="17" t="s">
        <v>74</v>
      </c>
      <c r="S13" s="17"/>
      <c r="T13" s="17">
        <v>1</v>
      </c>
      <c r="U13" s="17"/>
      <c r="V13" s="17"/>
      <c r="W13" s="16" t="s">
        <v>43</v>
      </c>
      <c r="X13" s="16" t="s">
        <v>75</v>
      </c>
      <c r="Y13" s="17" t="s">
        <v>45</v>
      </c>
      <c r="Z13" s="48"/>
    </row>
    <row r="14" spans="1:26" s="3" customFormat="1" ht="24.75" customHeight="1">
      <c r="A14" s="16" t="s">
        <v>76</v>
      </c>
      <c r="B14" s="16"/>
      <c r="C14" s="16"/>
      <c r="D14" s="16"/>
      <c r="E14" s="16"/>
      <c r="F14" s="16"/>
      <c r="G14" s="16"/>
      <c r="H14" s="17"/>
      <c r="I14" s="17">
        <f>SUM(I15:I26)</f>
        <v>140720</v>
      </c>
      <c r="J14" s="17"/>
      <c r="K14" s="17">
        <f>SUM(K15:K26)</f>
        <v>76044</v>
      </c>
      <c r="L14" s="17"/>
      <c r="M14" s="17">
        <f>SUM(M15:M26)</f>
        <v>0</v>
      </c>
      <c r="N14" s="17">
        <f>SUM(N15:N26)</f>
        <v>11116</v>
      </c>
      <c r="O14" s="21"/>
      <c r="P14" s="17">
        <f>SUM(P15:P26)</f>
        <v>11116</v>
      </c>
      <c r="Q14" s="21"/>
      <c r="R14" s="17"/>
      <c r="S14" s="17"/>
      <c r="T14" s="17">
        <f>SUM(T15:T26)</f>
        <v>3</v>
      </c>
      <c r="U14" s="17">
        <f>SUM(U15:U26)</f>
        <v>0</v>
      </c>
      <c r="V14" s="17"/>
      <c r="W14" s="16"/>
      <c r="X14" s="16"/>
      <c r="Y14" s="17"/>
      <c r="Z14" s="48"/>
    </row>
    <row r="15" spans="1:26" s="3" customFormat="1" ht="91.5" customHeight="1">
      <c r="A15" s="18">
        <v>193</v>
      </c>
      <c r="B15" s="19" t="s">
        <v>77</v>
      </c>
      <c r="C15" s="16" t="s">
        <v>78</v>
      </c>
      <c r="D15" s="16"/>
      <c r="E15" s="16" t="s">
        <v>48</v>
      </c>
      <c r="F15" s="16" t="s">
        <v>79</v>
      </c>
      <c r="G15" s="16" t="s">
        <v>80</v>
      </c>
      <c r="H15" s="17" t="s">
        <v>81</v>
      </c>
      <c r="I15" s="17">
        <v>15300</v>
      </c>
      <c r="J15" s="17"/>
      <c r="K15" s="17">
        <v>8000</v>
      </c>
      <c r="L15" s="24" t="s">
        <v>82</v>
      </c>
      <c r="M15" s="17" t="s">
        <v>83</v>
      </c>
      <c r="N15" s="17">
        <v>1580</v>
      </c>
      <c r="O15" s="21" t="s">
        <v>84</v>
      </c>
      <c r="P15" s="37">
        <f aca="true" t="shared" si="1" ref="P15:P26">SUM(N15,J15)</f>
        <v>1580</v>
      </c>
      <c r="Q15" s="21" t="s">
        <v>41</v>
      </c>
      <c r="R15" s="17"/>
      <c r="S15" s="17"/>
      <c r="T15" s="17"/>
      <c r="U15" s="17"/>
      <c r="V15" s="17"/>
      <c r="W15" s="16" t="s">
        <v>43</v>
      </c>
      <c r="X15" s="16" t="s">
        <v>44</v>
      </c>
      <c r="Y15" s="17"/>
      <c r="Z15" s="48"/>
    </row>
    <row r="16" spans="1:26" s="3" customFormat="1" ht="49.5" customHeight="1">
      <c r="A16" s="17">
        <v>194</v>
      </c>
      <c r="B16" s="16" t="s">
        <v>85</v>
      </c>
      <c r="C16" s="16" t="s">
        <v>86</v>
      </c>
      <c r="D16" s="16"/>
      <c r="E16" s="16" t="s">
        <v>48</v>
      </c>
      <c r="F16" s="16" t="s">
        <v>35</v>
      </c>
      <c r="G16" s="16" t="s">
        <v>87</v>
      </c>
      <c r="H16" s="17" t="s">
        <v>88</v>
      </c>
      <c r="I16" s="17">
        <v>5500</v>
      </c>
      <c r="J16" s="17"/>
      <c r="K16" s="17">
        <v>5500</v>
      </c>
      <c r="L16" s="16" t="s">
        <v>38</v>
      </c>
      <c r="M16" s="17" t="s">
        <v>83</v>
      </c>
      <c r="N16" s="17">
        <v>749</v>
      </c>
      <c r="O16" s="21" t="s">
        <v>89</v>
      </c>
      <c r="P16" s="37">
        <f t="shared" si="1"/>
        <v>749</v>
      </c>
      <c r="Q16" s="21" t="s">
        <v>41</v>
      </c>
      <c r="R16" s="17"/>
      <c r="S16" s="17"/>
      <c r="T16" s="17"/>
      <c r="U16" s="17"/>
      <c r="V16" s="17"/>
      <c r="W16" s="16" t="s">
        <v>43</v>
      </c>
      <c r="X16" s="16" t="s">
        <v>44</v>
      </c>
      <c r="Y16" s="17" t="s">
        <v>90</v>
      </c>
      <c r="Z16" s="48"/>
    </row>
    <row r="17" spans="1:26" s="3" customFormat="1" ht="65.25" customHeight="1">
      <c r="A17" s="18">
        <v>195</v>
      </c>
      <c r="B17" s="19" t="s">
        <v>91</v>
      </c>
      <c r="C17" s="16" t="s">
        <v>92</v>
      </c>
      <c r="D17" s="16"/>
      <c r="E17" s="16" t="s">
        <v>48</v>
      </c>
      <c r="F17" s="16" t="s">
        <v>35</v>
      </c>
      <c r="G17" s="16" t="s">
        <v>93</v>
      </c>
      <c r="H17" s="17" t="s">
        <v>88</v>
      </c>
      <c r="I17" s="17">
        <v>4800</v>
      </c>
      <c r="J17" s="17"/>
      <c r="K17" s="17">
        <v>4800</v>
      </c>
      <c r="L17" s="16" t="s">
        <v>38</v>
      </c>
      <c r="M17" s="17" t="s">
        <v>83</v>
      </c>
      <c r="N17" s="17">
        <v>0</v>
      </c>
      <c r="O17" s="21" t="s">
        <v>94</v>
      </c>
      <c r="P17" s="37">
        <f t="shared" si="1"/>
        <v>0</v>
      </c>
      <c r="Q17" s="21" t="s">
        <v>41</v>
      </c>
      <c r="R17" s="17"/>
      <c r="S17" s="17"/>
      <c r="T17" s="17"/>
      <c r="U17" s="17"/>
      <c r="V17" s="17"/>
      <c r="W17" s="16" t="s">
        <v>43</v>
      </c>
      <c r="X17" s="16" t="s">
        <v>44</v>
      </c>
      <c r="Y17" s="17" t="s">
        <v>90</v>
      </c>
      <c r="Z17" s="48"/>
    </row>
    <row r="18" spans="1:26" s="3" customFormat="1" ht="87.75" customHeight="1">
      <c r="A18" s="17">
        <v>196</v>
      </c>
      <c r="B18" s="16" t="s">
        <v>95</v>
      </c>
      <c r="C18" s="16" t="s">
        <v>96</v>
      </c>
      <c r="D18" s="16"/>
      <c r="E18" s="16" t="s">
        <v>48</v>
      </c>
      <c r="F18" s="16" t="s">
        <v>79</v>
      </c>
      <c r="G18" s="16" t="s">
        <v>97</v>
      </c>
      <c r="H18" s="17" t="s">
        <v>81</v>
      </c>
      <c r="I18" s="17">
        <v>40000</v>
      </c>
      <c r="J18" s="17"/>
      <c r="K18" s="23">
        <v>20000</v>
      </c>
      <c r="L18" s="24" t="s">
        <v>98</v>
      </c>
      <c r="M18" s="17" t="s">
        <v>83</v>
      </c>
      <c r="N18" s="17">
        <v>6000</v>
      </c>
      <c r="O18" s="21" t="s">
        <v>99</v>
      </c>
      <c r="P18" s="37">
        <f t="shared" si="1"/>
        <v>6000</v>
      </c>
      <c r="Q18" s="21" t="s">
        <v>41</v>
      </c>
      <c r="R18" s="17" t="s">
        <v>74</v>
      </c>
      <c r="S18" s="17"/>
      <c r="T18" s="17">
        <v>1</v>
      </c>
      <c r="U18" s="17"/>
      <c r="V18" s="17"/>
      <c r="W18" s="16" t="s">
        <v>43</v>
      </c>
      <c r="X18" s="16" t="s">
        <v>100</v>
      </c>
      <c r="Y18" s="14" t="s">
        <v>59</v>
      </c>
      <c r="Z18" s="48"/>
    </row>
    <row r="19" spans="1:26" s="3" customFormat="1" ht="63" customHeight="1">
      <c r="A19" s="18">
        <v>197</v>
      </c>
      <c r="B19" s="19" t="s">
        <v>101</v>
      </c>
      <c r="C19" s="19" t="s">
        <v>52</v>
      </c>
      <c r="D19" s="16"/>
      <c r="E19" s="21" t="s">
        <v>52</v>
      </c>
      <c r="F19" s="16" t="s">
        <v>79</v>
      </c>
      <c r="G19" s="16" t="s">
        <v>102</v>
      </c>
      <c r="H19" s="17" t="s">
        <v>88</v>
      </c>
      <c r="I19" s="17">
        <v>6000</v>
      </c>
      <c r="J19" s="17"/>
      <c r="K19" s="17">
        <v>6000</v>
      </c>
      <c r="L19" s="16" t="s">
        <v>38</v>
      </c>
      <c r="M19" s="17" t="s">
        <v>83</v>
      </c>
      <c r="N19" s="17">
        <v>1200</v>
      </c>
      <c r="O19" s="21" t="s">
        <v>103</v>
      </c>
      <c r="P19" s="37">
        <f t="shared" si="1"/>
        <v>1200</v>
      </c>
      <c r="Q19" s="21" t="s">
        <v>104</v>
      </c>
      <c r="R19" s="17"/>
      <c r="S19" s="17"/>
      <c r="T19" s="17"/>
      <c r="U19" s="17"/>
      <c r="V19" s="17"/>
      <c r="W19" s="16" t="s">
        <v>43</v>
      </c>
      <c r="X19" s="16"/>
      <c r="Y19" s="17" t="s">
        <v>90</v>
      </c>
      <c r="Z19" s="48"/>
    </row>
    <row r="20" spans="1:26" s="3" customFormat="1" ht="60" customHeight="1">
      <c r="A20" s="18">
        <v>198</v>
      </c>
      <c r="B20" s="19" t="s">
        <v>105</v>
      </c>
      <c r="C20" s="16" t="s">
        <v>106</v>
      </c>
      <c r="D20" s="16" t="s">
        <v>106</v>
      </c>
      <c r="E20" s="16" t="s">
        <v>107</v>
      </c>
      <c r="F20" s="16" t="s">
        <v>35</v>
      </c>
      <c r="G20" s="16" t="s">
        <v>108</v>
      </c>
      <c r="H20" s="17" t="s">
        <v>81</v>
      </c>
      <c r="I20" s="17">
        <v>44300</v>
      </c>
      <c r="J20" s="17"/>
      <c r="K20" s="23">
        <v>10000</v>
      </c>
      <c r="L20" s="24" t="s">
        <v>109</v>
      </c>
      <c r="M20" s="17" t="s">
        <v>83</v>
      </c>
      <c r="N20" s="17">
        <v>1328</v>
      </c>
      <c r="O20" s="21" t="s">
        <v>110</v>
      </c>
      <c r="P20" s="37">
        <f t="shared" si="1"/>
        <v>1328</v>
      </c>
      <c r="Q20" s="47" t="s">
        <v>41</v>
      </c>
      <c r="R20" s="17" t="s">
        <v>74</v>
      </c>
      <c r="S20" s="17"/>
      <c r="T20" s="17">
        <v>1</v>
      </c>
      <c r="U20" s="17"/>
      <c r="V20" s="17"/>
      <c r="W20" s="16" t="s">
        <v>43</v>
      </c>
      <c r="X20" s="16" t="s">
        <v>58</v>
      </c>
      <c r="Y20" s="49" t="s">
        <v>59</v>
      </c>
      <c r="Z20" s="48"/>
    </row>
    <row r="21" spans="1:26" s="3" customFormat="1" ht="43.5" customHeight="1">
      <c r="A21" s="17">
        <v>199</v>
      </c>
      <c r="B21" s="16" t="s">
        <v>111</v>
      </c>
      <c r="C21" s="16" t="s">
        <v>112</v>
      </c>
      <c r="D21" s="16"/>
      <c r="E21" s="21" t="s">
        <v>48</v>
      </c>
      <c r="F21" s="16" t="s">
        <v>35</v>
      </c>
      <c r="G21" s="16" t="s">
        <v>113</v>
      </c>
      <c r="H21" s="17" t="s">
        <v>88</v>
      </c>
      <c r="I21" s="17">
        <v>12000</v>
      </c>
      <c r="J21" s="17"/>
      <c r="K21" s="17">
        <v>12000</v>
      </c>
      <c r="L21" s="16" t="s">
        <v>38</v>
      </c>
      <c r="M21" s="17" t="s">
        <v>83</v>
      </c>
      <c r="N21" s="17">
        <v>0</v>
      </c>
      <c r="O21" s="21" t="s">
        <v>114</v>
      </c>
      <c r="P21" s="37">
        <f t="shared" si="1"/>
        <v>0</v>
      </c>
      <c r="Q21" s="21" t="s">
        <v>41</v>
      </c>
      <c r="R21" s="17"/>
      <c r="S21" s="17"/>
      <c r="T21" s="17"/>
      <c r="U21" s="17"/>
      <c r="V21" s="17"/>
      <c r="W21" s="16" t="s">
        <v>43</v>
      </c>
      <c r="X21" s="16" t="s">
        <v>44</v>
      </c>
      <c r="Y21" s="17" t="s">
        <v>90</v>
      </c>
      <c r="Z21" s="48"/>
    </row>
    <row r="22" spans="1:26" s="3" customFormat="1" ht="75" customHeight="1">
      <c r="A22" s="17">
        <v>200</v>
      </c>
      <c r="B22" s="16" t="s">
        <v>115</v>
      </c>
      <c r="C22" s="16" t="s">
        <v>52</v>
      </c>
      <c r="D22" s="16"/>
      <c r="E22" s="21" t="s">
        <v>52</v>
      </c>
      <c r="F22" s="16" t="s">
        <v>35</v>
      </c>
      <c r="G22" s="16" t="s">
        <v>116</v>
      </c>
      <c r="H22" s="17" t="s">
        <v>81</v>
      </c>
      <c r="I22" s="23">
        <v>1726</v>
      </c>
      <c r="J22" s="23"/>
      <c r="K22" s="23">
        <v>1500</v>
      </c>
      <c r="L22" s="16" t="s">
        <v>117</v>
      </c>
      <c r="M22" s="17" t="s">
        <v>83</v>
      </c>
      <c r="N22" s="17">
        <v>61</v>
      </c>
      <c r="O22" s="21" t="s">
        <v>118</v>
      </c>
      <c r="P22" s="37">
        <f t="shared" si="1"/>
        <v>61</v>
      </c>
      <c r="Q22" s="21" t="s">
        <v>119</v>
      </c>
      <c r="R22" s="17"/>
      <c r="S22" s="17"/>
      <c r="T22" s="17"/>
      <c r="U22" s="17"/>
      <c r="V22" s="17"/>
      <c r="W22" s="16" t="s">
        <v>43</v>
      </c>
      <c r="X22" s="16" t="s">
        <v>120</v>
      </c>
      <c r="Y22" s="49" t="s">
        <v>59</v>
      </c>
      <c r="Z22" s="48"/>
    </row>
    <row r="23" spans="1:26" s="3" customFormat="1" ht="63" customHeight="1">
      <c r="A23" s="17">
        <v>201</v>
      </c>
      <c r="B23" s="24" t="s">
        <v>121</v>
      </c>
      <c r="C23" s="24" t="s">
        <v>52</v>
      </c>
      <c r="D23" s="24"/>
      <c r="E23" s="21" t="s">
        <v>52</v>
      </c>
      <c r="F23" s="24" t="s">
        <v>35</v>
      </c>
      <c r="G23" s="24" t="s">
        <v>122</v>
      </c>
      <c r="H23" s="23" t="s">
        <v>81</v>
      </c>
      <c r="I23" s="23">
        <v>4990</v>
      </c>
      <c r="J23" s="23"/>
      <c r="K23" s="23">
        <v>3000</v>
      </c>
      <c r="L23" s="24" t="s">
        <v>123</v>
      </c>
      <c r="M23" s="23" t="s">
        <v>124</v>
      </c>
      <c r="N23" s="17">
        <v>50</v>
      </c>
      <c r="O23" s="21" t="s">
        <v>125</v>
      </c>
      <c r="P23" s="37">
        <f t="shared" si="1"/>
        <v>50</v>
      </c>
      <c r="Q23" s="21" t="s">
        <v>126</v>
      </c>
      <c r="R23" s="17"/>
      <c r="S23" s="17"/>
      <c r="T23" s="17"/>
      <c r="U23" s="17"/>
      <c r="V23" s="17"/>
      <c r="W23" s="24" t="s">
        <v>43</v>
      </c>
      <c r="X23" s="16" t="s">
        <v>127</v>
      </c>
      <c r="Y23" s="49" t="s">
        <v>59</v>
      </c>
      <c r="Z23" s="48"/>
    </row>
    <row r="24" spans="1:26" s="3" customFormat="1" ht="39.75" customHeight="1">
      <c r="A24" s="18">
        <v>202</v>
      </c>
      <c r="B24" s="19" t="s">
        <v>128</v>
      </c>
      <c r="C24" s="16" t="s">
        <v>52</v>
      </c>
      <c r="D24" s="16"/>
      <c r="E24" s="21" t="s">
        <v>52</v>
      </c>
      <c r="F24" s="16" t="s">
        <v>35</v>
      </c>
      <c r="G24" s="16" t="s">
        <v>129</v>
      </c>
      <c r="H24" s="23" t="s">
        <v>88</v>
      </c>
      <c r="I24" s="23">
        <v>1540</v>
      </c>
      <c r="J24" s="23"/>
      <c r="K24" s="23">
        <v>1540</v>
      </c>
      <c r="L24" s="24" t="s">
        <v>38</v>
      </c>
      <c r="M24" s="17" t="s">
        <v>124</v>
      </c>
      <c r="N24" s="17">
        <v>30</v>
      </c>
      <c r="O24" s="21" t="s">
        <v>130</v>
      </c>
      <c r="P24" s="37">
        <f t="shared" si="1"/>
        <v>30</v>
      </c>
      <c r="Q24" s="21" t="s">
        <v>131</v>
      </c>
      <c r="R24" s="17"/>
      <c r="S24" s="17"/>
      <c r="T24" s="17"/>
      <c r="U24" s="17"/>
      <c r="V24" s="17"/>
      <c r="W24" s="16" t="s">
        <v>43</v>
      </c>
      <c r="X24" s="16" t="s">
        <v>75</v>
      </c>
      <c r="Y24" s="17" t="s">
        <v>45</v>
      </c>
      <c r="Z24" s="48"/>
    </row>
    <row r="25" spans="1:26" s="3" customFormat="1" ht="93" customHeight="1">
      <c r="A25" s="18">
        <v>203</v>
      </c>
      <c r="B25" s="19" t="s">
        <v>132</v>
      </c>
      <c r="C25" s="16" t="s">
        <v>52</v>
      </c>
      <c r="D25" s="16"/>
      <c r="E25" s="21" t="s">
        <v>52</v>
      </c>
      <c r="F25" s="16" t="s">
        <v>35</v>
      </c>
      <c r="G25" s="16" t="s">
        <v>133</v>
      </c>
      <c r="H25" s="17" t="s">
        <v>81</v>
      </c>
      <c r="I25" s="17">
        <v>3860</v>
      </c>
      <c r="J25" s="17"/>
      <c r="K25" s="17">
        <v>3000</v>
      </c>
      <c r="L25" s="16" t="s">
        <v>117</v>
      </c>
      <c r="M25" s="17" t="s">
        <v>83</v>
      </c>
      <c r="N25" s="17">
        <v>100</v>
      </c>
      <c r="O25" s="21" t="s">
        <v>134</v>
      </c>
      <c r="P25" s="37">
        <f t="shared" si="1"/>
        <v>100</v>
      </c>
      <c r="Q25" s="21" t="s">
        <v>41</v>
      </c>
      <c r="R25" s="17"/>
      <c r="S25" s="17"/>
      <c r="T25" s="17"/>
      <c r="U25" s="17"/>
      <c r="V25" s="17"/>
      <c r="W25" s="16" t="s">
        <v>43</v>
      </c>
      <c r="X25" s="16" t="s">
        <v>135</v>
      </c>
      <c r="Y25" s="17" t="s">
        <v>59</v>
      </c>
      <c r="Z25" s="48"/>
    </row>
    <row r="26" spans="1:26" s="4" customFormat="1" ht="48.75" customHeight="1">
      <c r="A26" s="18">
        <v>204</v>
      </c>
      <c r="B26" s="25" t="s">
        <v>136</v>
      </c>
      <c r="C26" s="19" t="s">
        <v>52</v>
      </c>
      <c r="D26" s="19"/>
      <c r="E26" s="19" t="s">
        <v>52</v>
      </c>
      <c r="F26" s="19" t="s">
        <v>79</v>
      </c>
      <c r="G26" s="16" t="s">
        <v>137</v>
      </c>
      <c r="H26" s="17" t="s">
        <v>88</v>
      </c>
      <c r="I26" s="17">
        <v>704</v>
      </c>
      <c r="J26" s="17"/>
      <c r="K26" s="17">
        <v>704</v>
      </c>
      <c r="L26" s="16" t="s">
        <v>138</v>
      </c>
      <c r="M26" s="17" t="s">
        <v>124</v>
      </c>
      <c r="N26" s="17">
        <v>18</v>
      </c>
      <c r="O26" s="40" t="s">
        <v>139</v>
      </c>
      <c r="P26" s="37">
        <f t="shared" si="1"/>
        <v>18</v>
      </c>
      <c r="Q26" s="21" t="s">
        <v>140</v>
      </c>
      <c r="R26" s="17" t="s">
        <v>42</v>
      </c>
      <c r="S26" s="17"/>
      <c r="T26" s="17">
        <v>1</v>
      </c>
      <c r="U26" s="17"/>
      <c r="V26" s="17"/>
      <c r="W26" s="16" t="s">
        <v>43</v>
      </c>
      <c r="X26" s="17" t="s">
        <v>141</v>
      </c>
      <c r="Y26" s="17" t="s">
        <v>90</v>
      </c>
      <c r="Z26" s="50"/>
    </row>
    <row r="27" spans="1:25" s="3" customFormat="1" ht="36" customHeight="1">
      <c r="A27" s="26" t="s">
        <v>142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31" ht="14.25">
      <c r="H31" s="27"/>
    </row>
    <row r="36" ht="14.25">
      <c r="N36" s="41"/>
    </row>
    <row r="37" ht="14.25">
      <c r="N37" s="41"/>
    </row>
    <row r="44" spans="15:26" ht="14.25">
      <c r="O44" s="8"/>
      <c r="Q44" s="8"/>
      <c r="W44" s="8"/>
      <c r="X44" s="8"/>
      <c r="Y44" s="8"/>
      <c r="Z44" s="8"/>
    </row>
    <row r="45" spans="15:27" ht="14.25">
      <c r="O45" s="8"/>
      <c r="Q45" s="8"/>
      <c r="W45" s="8"/>
      <c r="X45" s="8"/>
      <c r="Y45" s="8"/>
      <c r="Z45" s="8"/>
      <c r="AA45" s="8"/>
    </row>
  </sheetData>
  <sheetProtection/>
  <mergeCells count="30">
    <mergeCell ref="A1:B1"/>
    <mergeCell ref="A2:Y2"/>
    <mergeCell ref="M3:Y3"/>
    <mergeCell ref="K4:L4"/>
    <mergeCell ref="N4:O4"/>
    <mergeCell ref="A6:G6"/>
    <mergeCell ref="A7:G7"/>
    <mergeCell ref="A14:G14"/>
    <mergeCell ref="A27:Y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conditionalFormatting sqref="G10 B10">
    <cfRule type="expression" priority="72" dxfId="0" stopIfTrue="1">
      <formula>AND(ISNUMBER(#REF!),#REF!&lt;200)</formula>
    </cfRule>
  </conditionalFormatting>
  <printOptions horizontalCentered="1" verticalCentered="1"/>
  <pageMargins left="0.5118110236220472" right="0.31496062992125984" top="0.7480314960629921" bottom="0.5118110236220472" header="0.31496062992125984" footer="0.31496062992125984"/>
  <pageSetup orientation="landscape" paperSize="9" scale="50"/>
  <headerFooter>
    <oddFooter>&amp;C第 &amp;P 页，共 &amp;N 页</oddFooter>
  </headerFooter>
  <ignoredErrors>
    <ignoredError sqref="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2019-04-23T06:05:48Z</cp:lastPrinted>
  <dcterms:created xsi:type="dcterms:W3CDTF">2018-12-07T09:15:12Z</dcterms:created>
  <dcterms:modified xsi:type="dcterms:W3CDTF">2019-04-29T08:52:04Z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false</vt:bool>
  </property>
</Properties>
</file>